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6E82C0C4-A97F-4D8E-AFD0-7A43B7BA49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6-1～2" sheetId="1" r:id="rId1"/>
    <sheet name="16-3" sheetId="6" r:id="rId2"/>
    <sheet name="×16-3" sheetId="2" state="hidden" r:id="rId3"/>
    <sheet name="Data_16-1" sheetId="3" state="hidden" r:id="rId4"/>
    <sheet name="Data_16-2" sheetId="4" state="hidden" r:id="rId5"/>
    <sheet name="Data_16-3" sheetId="5" state="hidden" r:id="rId6"/>
    <sheet name="Data_16-3 -1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9" i="5" l="1"/>
  <c r="L59" i="5"/>
  <c r="I59" i="5"/>
  <c r="S55" i="5"/>
  <c r="L55" i="5"/>
  <c r="I55" i="5"/>
  <c r="S49" i="5"/>
  <c r="N49" i="5"/>
  <c r="M49" i="5" s="1"/>
  <c r="S48" i="5"/>
  <c r="L48" i="5"/>
  <c r="K48" i="5"/>
  <c r="J48" i="5" s="1"/>
  <c r="I48" i="5" s="1"/>
  <c r="S31" i="5"/>
  <c r="L31" i="5"/>
  <c r="I31" i="5"/>
  <c r="S27" i="5"/>
  <c r="L27" i="5"/>
  <c r="I27" i="5"/>
  <c r="S21" i="5"/>
  <c r="N21" i="5"/>
  <c r="M21" i="5" s="1"/>
  <c r="L21" i="5" s="1"/>
  <c r="K21" i="5" s="1"/>
  <c r="J21" i="5" s="1"/>
  <c r="I21" i="5" s="1"/>
  <c r="S20" i="5"/>
  <c r="L20" i="5"/>
  <c r="K20" i="5"/>
  <c r="J20" i="5" s="1"/>
  <c r="I20" i="5" s="1"/>
  <c r="I21" i="7"/>
  <c r="L21" i="7"/>
  <c r="S21" i="7"/>
  <c r="I22" i="7"/>
  <c r="L22" i="7"/>
  <c r="S22" i="7"/>
  <c r="I27" i="7"/>
  <c r="L27" i="7"/>
  <c r="S27" i="7"/>
  <c r="I32" i="7"/>
  <c r="L32" i="7"/>
  <c r="S32" i="7"/>
  <c r="S60" i="7"/>
  <c r="L60" i="7"/>
  <c r="I60" i="7"/>
  <c r="S56" i="7"/>
  <c r="L56" i="7"/>
  <c r="I56" i="7"/>
  <c r="S55" i="7"/>
  <c r="L55" i="7"/>
  <c r="I55" i="7"/>
  <c r="S50" i="7"/>
  <c r="L50" i="7"/>
  <c r="I50" i="7"/>
  <c r="S49" i="7"/>
  <c r="L49" i="7"/>
  <c r="I49" i="7"/>
  <c r="S65" i="7"/>
  <c r="L65" i="7"/>
  <c r="I65" i="7"/>
  <c r="S28" i="7"/>
  <c r="L28" i="7"/>
  <c r="I28" i="7"/>
  <c r="L49" i="5" l="1"/>
  <c r="AD25" i="2"/>
  <c r="AH25" i="2"/>
  <c r="AK25" i="2"/>
  <c r="AN25" i="2"/>
  <c r="AR25" i="2"/>
  <c r="AU25" i="2"/>
  <c r="H25" i="2"/>
  <c r="K25" i="2"/>
  <c r="N25" i="2"/>
  <c r="Q25" i="2"/>
  <c r="T25" i="2"/>
  <c r="W25" i="2"/>
  <c r="Z25" i="2"/>
  <c r="E25" i="2"/>
  <c r="AD18" i="2"/>
  <c r="AH18" i="2"/>
  <c r="AK18" i="2"/>
  <c r="AN18" i="2"/>
  <c r="AR18" i="2"/>
  <c r="AU18" i="2"/>
  <c r="H18" i="2"/>
  <c r="K18" i="2"/>
  <c r="N18" i="2"/>
  <c r="Q18" i="2"/>
  <c r="T18" i="2"/>
  <c r="W18" i="2"/>
  <c r="Z18" i="2"/>
  <c r="E18" i="2"/>
  <c r="K49" i="5" l="1"/>
  <c r="D21" i="2"/>
  <c r="J49" i="5" l="1"/>
  <c r="AU23" i="2"/>
  <c r="AR23" i="2"/>
  <c r="AK23" i="2"/>
  <c r="AH23" i="2"/>
  <c r="AD23" i="2"/>
  <c r="Z23" i="2"/>
  <c r="W23" i="2"/>
  <c r="T23" i="2"/>
  <c r="N23" i="2"/>
  <c r="K23" i="2"/>
  <c r="E23" i="2"/>
  <c r="I49" i="5" l="1"/>
  <c r="AN23" i="2"/>
  <c r="Q23" i="2"/>
  <c r="H23" i="2"/>
  <c r="AN21" i="2"/>
  <c r="AU32" i="2" l="1"/>
  <c r="AR32" i="2"/>
  <c r="AK32" i="2"/>
  <c r="AH32" i="2"/>
  <c r="AD32" i="2"/>
  <c r="Z32" i="2"/>
  <c r="W32" i="2"/>
  <c r="T32" i="2"/>
  <c r="N32" i="2"/>
  <c r="K32" i="2"/>
  <c r="C32" i="2"/>
  <c r="AU28" i="2"/>
  <c r="AR28" i="2"/>
  <c r="AK28" i="2"/>
  <c r="AH28" i="2"/>
  <c r="AD28" i="2"/>
  <c r="Z28" i="2"/>
  <c r="W28" i="2"/>
  <c r="T28" i="2"/>
  <c r="N28" i="2"/>
  <c r="K28" i="2"/>
  <c r="AU27" i="2"/>
  <c r="AR27" i="2"/>
  <c r="AK27" i="2"/>
  <c r="AH27" i="2"/>
  <c r="AD27" i="2"/>
  <c r="Z27" i="2"/>
  <c r="W27" i="2"/>
  <c r="T27" i="2"/>
  <c r="N27" i="2"/>
  <c r="K27" i="2"/>
  <c r="AU24" i="2"/>
  <c r="AR24" i="2"/>
  <c r="AK24" i="2"/>
  <c r="AH24" i="2"/>
  <c r="AD24" i="2"/>
  <c r="Z24" i="2"/>
  <c r="W24" i="2"/>
  <c r="T24" i="2"/>
  <c r="N24" i="2"/>
  <c r="K24" i="2"/>
  <c r="AU21" i="2"/>
  <c r="AR21" i="2"/>
  <c r="AK21" i="2"/>
  <c r="AH21" i="2"/>
  <c r="AD21" i="2"/>
  <c r="Z21" i="2"/>
  <c r="W21" i="2"/>
  <c r="T21" i="2"/>
  <c r="N21" i="2"/>
  <c r="K21" i="2"/>
  <c r="AU20" i="2"/>
  <c r="AR20" i="2"/>
  <c r="AK20" i="2"/>
  <c r="AH20" i="2"/>
  <c r="AD20" i="2"/>
  <c r="Z20" i="2"/>
  <c r="W20" i="2"/>
  <c r="T20" i="2"/>
  <c r="N20" i="2"/>
  <c r="K20" i="2"/>
  <c r="AU17" i="2"/>
  <c r="AR17" i="2"/>
  <c r="AK17" i="2"/>
  <c r="AH17" i="2"/>
  <c r="AD17" i="2"/>
  <c r="Z17" i="2"/>
  <c r="W17" i="2"/>
  <c r="T17" i="2"/>
  <c r="N17" i="2"/>
  <c r="K17" i="2"/>
  <c r="AU16" i="2"/>
  <c r="AR16" i="2"/>
  <c r="AK16" i="2"/>
  <c r="AH16" i="2"/>
  <c r="AD16" i="2"/>
  <c r="Z16" i="2"/>
  <c r="W16" i="2"/>
  <c r="T16" i="2"/>
  <c r="N16" i="2"/>
  <c r="K16" i="2"/>
  <c r="AU14" i="2"/>
  <c r="AR14" i="2"/>
  <c r="AK14" i="2"/>
  <c r="AH14" i="2"/>
  <c r="AD14" i="2"/>
  <c r="Z14" i="2"/>
  <c r="W14" i="2"/>
  <c r="T14" i="2"/>
  <c r="N14" i="2"/>
  <c r="K14" i="2"/>
  <c r="AU13" i="2"/>
  <c r="AR13" i="2"/>
  <c r="AK13" i="2"/>
  <c r="AH13" i="2"/>
  <c r="AD13" i="2"/>
  <c r="Z13" i="2"/>
  <c r="W13" i="2"/>
  <c r="T13" i="2"/>
  <c r="N13" i="2"/>
  <c r="K13" i="2"/>
  <c r="AU12" i="2"/>
  <c r="AR12" i="2"/>
  <c r="AK12" i="2"/>
  <c r="AH12" i="2"/>
  <c r="AD12" i="2"/>
  <c r="Z12" i="2"/>
  <c r="W12" i="2"/>
  <c r="T12" i="2"/>
  <c r="N12" i="2"/>
  <c r="K12" i="2"/>
  <c r="AU11" i="2"/>
  <c r="AR11" i="2"/>
  <c r="AK11" i="2"/>
  <c r="AH11" i="2"/>
  <c r="AD11" i="2"/>
  <c r="Z11" i="2"/>
  <c r="W11" i="2"/>
  <c r="T11" i="2"/>
  <c r="N11" i="2"/>
  <c r="K11" i="2"/>
  <c r="AU9" i="2"/>
  <c r="AR9" i="2"/>
  <c r="AK9" i="2"/>
  <c r="AH9" i="2"/>
  <c r="AD9" i="2"/>
  <c r="Z9" i="2"/>
  <c r="W9" i="2"/>
  <c r="T9" i="2"/>
  <c r="N9" i="2"/>
  <c r="K9" i="2"/>
  <c r="AU8" i="2"/>
  <c r="AR8" i="2"/>
  <c r="AK8" i="2"/>
  <c r="AH8" i="2"/>
  <c r="AD8" i="2"/>
  <c r="Z8" i="2"/>
  <c r="W8" i="2"/>
  <c r="T8" i="2"/>
  <c r="N8" i="2"/>
  <c r="K8" i="2"/>
  <c r="AU7" i="2"/>
  <c r="AR7" i="2"/>
  <c r="AK7" i="2"/>
  <c r="AH7" i="2"/>
  <c r="AD7" i="2"/>
  <c r="Z7" i="2"/>
  <c r="W7" i="2"/>
  <c r="T7" i="2"/>
  <c r="N7" i="2"/>
  <c r="K7" i="2"/>
  <c r="AU6" i="2"/>
  <c r="AR6" i="2"/>
  <c r="AK6" i="2"/>
  <c r="AH6" i="2"/>
  <c r="AD6" i="2"/>
  <c r="Z6" i="2"/>
  <c r="W6" i="2"/>
  <c r="T6" i="2"/>
  <c r="N6" i="2"/>
  <c r="K6" i="2"/>
  <c r="D17" i="2"/>
  <c r="D16" i="2"/>
  <c r="D28" i="2"/>
  <c r="D27" i="2"/>
  <c r="D24" i="2"/>
  <c r="D20" i="2"/>
  <c r="E28" i="2"/>
  <c r="E27" i="2"/>
  <c r="E24" i="2"/>
  <c r="E21" i="2"/>
  <c r="E20" i="2"/>
  <c r="E17" i="2"/>
  <c r="E16" i="2"/>
  <c r="E14" i="2"/>
  <c r="E13" i="2"/>
  <c r="E12" i="2"/>
  <c r="E11" i="2"/>
  <c r="E9" i="2"/>
  <c r="E8" i="2"/>
  <c r="E7" i="2"/>
  <c r="E6" i="2"/>
  <c r="AN28" i="2"/>
  <c r="Q28" i="2"/>
  <c r="H28" i="2"/>
  <c r="AN27" i="2"/>
  <c r="Q27" i="2"/>
  <c r="H27" i="2"/>
  <c r="AN24" i="2"/>
  <c r="Q24" i="2"/>
  <c r="H24" i="2"/>
  <c r="Q21" i="2"/>
  <c r="H21" i="2"/>
  <c r="AN20" i="2"/>
  <c r="Q20" i="2"/>
  <c r="H20" i="2"/>
  <c r="AN17" i="2"/>
  <c r="Q17" i="2"/>
  <c r="H17" i="2"/>
  <c r="AN16" i="2"/>
  <c r="Q16" i="2"/>
  <c r="H16" i="2"/>
  <c r="AN14" i="2"/>
  <c r="Q14" i="2"/>
  <c r="H14" i="2"/>
  <c r="AN13" i="2"/>
  <c r="Q13" i="2"/>
  <c r="H13" i="2"/>
  <c r="AN12" i="2"/>
  <c r="Q12" i="2"/>
  <c r="H12" i="2"/>
  <c r="AN11" i="2"/>
  <c r="Q11" i="2"/>
  <c r="H11" i="2"/>
  <c r="AN9" i="2"/>
  <c r="Q9" i="2"/>
  <c r="H9" i="2"/>
  <c r="AN8" i="2"/>
  <c r="Q8" i="2"/>
  <c r="H8" i="2"/>
  <c r="AN7" i="2"/>
  <c r="Q7" i="2"/>
  <c r="H7" i="2"/>
  <c r="AN6" i="2"/>
  <c r="Q6" i="2"/>
  <c r="H6" i="2"/>
  <c r="AN32" i="2" l="1"/>
  <c r="Q32" i="2"/>
  <c r="H32" i="2"/>
</calcChain>
</file>

<file path=xl/sharedStrings.xml><?xml version="1.0" encoding="utf-8"?>
<sst xmlns="http://schemas.openxmlformats.org/spreadsheetml/2006/main" count="674" uniqueCount="136">
  <si>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</si>
  <si>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</si>
  <si>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</si>
  <si>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　　数</t>
    <rPh sb="0" eb="1">
      <t>フサ</t>
    </rPh>
    <rPh sb="4" eb="5">
      <t>カズ</t>
    </rPh>
    <phoneticPr fontId="1"/>
  </si>
  <si>
    <t>税　務　職</t>
    <rPh sb="0" eb="1">
      <t>ゼイ</t>
    </rPh>
    <rPh sb="2" eb="3">
      <t>ツトム</t>
    </rPh>
    <rPh sb="4" eb="5">
      <t>ショク</t>
    </rPh>
    <phoneticPr fontId="1"/>
  </si>
  <si>
    <t>医　療　職</t>
    <rPh sb="0" eb="1">
      <t>イ</t>
    </rPh>
    <rPh sb="2" eb="3">
      <t>リョウ</t>
    </rPh>
    <rPh sb="4" eb="5">
      <t>ショク</t>
    </rPh>
    <phoneticPr fontId="1"/>
  </si>
  <si>
    <t>福　祉　職</t>
    <rPh sb="0" eb="1">
      <t>フク</t>
    </rPh>
    <rPh sb="2" eb="3">
      <t>シ</t>
    </rPh>
    <rPh sb="4" eb="5">
      <t>ショク</t>
    </rPh>
    <phoneticPr fontId="1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</si>
  <si>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</si>
  <si>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消　防　職</t>
    <rPh sb="0" eb="1">
      <t>ケ</t>
    </rPh>
    <rPh sb="2" eb="3">
      <t>ボウ</t>
    </rPh>
    <rPh sb="4" eb="5">
      <t>ショク</t>
    </rPh>
    <phoneticPr fontId="1"/>
  </si>
  <si>
    <t>企　業　職</t>
    <rPh sb="0" eb="1">
      <t>クワダ</t>
    </rPh>
    <rPh sb="2" eb="3">
      <t>ギョウ</t>
    </rPh>
    <rPh sb="4" eb="5">
      <t>ショク</t>
    </rPh>
    <phoneticPr fontId="1"/>
  </si>
  <si>
    <t>資料　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1"/>
  </si>
  <si>
    <t>特　定
任期付
職　員</t>
    <rPh sb="0" eb="1">
      <t>トク</t>
    </rPh>
    <rPh sb="2" eb="3">
      <t>サダム</t>
    </rPh>
    <rPh sb="4" eb="6">
      <t>ニンキ</t>
    </rPh>
    <rPh sb="6" eb="7">
      <t>ツ</t>
    </rPh>
    <rPh sb="8" eb="9">
      <t>ショク</t>
    </rPh>
    <rPh sb="10" eb="11">
      <t>イン</t>
    </rPh>
    <phoneticPr fontId="1"/>
  </si>
  <si>
    <t>16-2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1"/>
  </si>
  <si>
    <t>16-1　市　職　員　数</t>
    <rPh sb="5" eb="6">
      <t>シ</t>
    </rPh>
    <rPh sb="7" eb="8">
      <t>ショク</t>
    </rPh>
    <rPh sb="9" eb="10">
      <t>イン</t>
    </rPh>
    <rPh sb="11" eb="12">
      <t>カズ</t>
    </rPh>
    <phoneticPr fontId="1"/>
  </si>
  <si>
    <t>一　般
行政職</t>
    <rPh sb="0" eb="1">
      <t>イチ</t>
    </rPh>
    <rPh sb="2" eb="3">
      <t>パン</t>
    </rPh>
    <rPh sb="4" eb="7">
      <t>ギョウセイショク</t>
    </rPh>
    <phoneticPr fontId="1"/>
  </si>
  <si>
    <t>技　　能
労 務 職</t>
    <rPh sb="0" eb="1">
      <t>ワザ</t>
    </rPh>
    <rPh sb="3" eb="4">
      <t>ノウ</t>
    </rPh>
    <rPh sb="5" eb="6">
      <t>ロウ</t>
    </rPh>
    <rPh sb="7" eb="8">
      <t>ツトム</t>
    </rPh>
    <rPh sb="9" eb="10">
      <t>ショク</t>
    </rPh>
    <phoneticPr fontId="1"/>
  </si>
  <si>
    <t>16　公務員・選挙</t>
    <rPh sb="3" eb="6">
      <t>コウムイン</t>
    </rPh>
    <rPh sb="7" eb="9">
      <t>センキョ</t>
    </rPh>
    <phoneticPr fontId="1"/>
  </si>
  <si>
    <t>資料  総務課</t>
    <rPh sb="0" eb="2">
      <t>シリョウ</t>
    </rPh>
    <rPh sb="4" eb="7">
      <t>ソウムカ</t>
    </rPh>
    <phoneticPr fontId="1"/>
  </si>
  <si>
    <t>16-3　 選　挙　投　票　状　況</t>
    <rPh sb="6" eb="7">
      <t>セン</t>
    </rPh>
    <rPh sb="8" eb="9">
      <t>キョ</t>
    </rPh>
    <rPh sb="10" eb="11">
      <t>トウ</t>
    </rPh>
    <rPh sb="12" eb="13">
      <t>ヒョウ</t>
    </rPh>
    <rPh sb="14" eb="15">
      <t>ジョウ</t>
    </rPh>
    <rPh sb="16" eb="17">
      <t>キョウ</t>
    </rPh>
    <phoneticPr fontId="1"/>
  </si>
  <si>
    <t>区　　　　　分</t>
    <rPh sb="0" eb="1">
      <t>ク</t>
    </rPh>
    <rPh sb="6" eb="7">
      <t>ブン</t>
    </rPh>
    <phoneticPr fontId="1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</si>
  <si>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phoneticPr fontId="1"/>
  </si>
  <si>
    <t>投　　票　　者　　数</t>
    <rPh sb="0" eb="1">
      <t>トウ</t>
    </rPh>
    <rPh sb="3" eb="4">
      <t>ヒョウ</t>
    </rPh>
    <rPh sb="6" eb="7">
      <t>シャ</t>
    </rPh>
    <rPh sb="9" eb="10">
      <t>スウ</t>
    </rPh>
    <phoneticPr fontId="1"/>
  </si>
  <si>
    <t>うち期日前,
不在者投票数</t>
    <rPh sb="2" eb="4">
      <t>キジツ</t>
    </rPh>
    <rPh sb="4" eb="5">
      <t>マエ</t>
    </rPh>
    <rPh sb="7" eb="10">
      <t>フザイシャ</t>
    </rPh>
    <rPh sb="10" eb="11">
      <t>トウ</t>
    </rPh>
    <rPh sb="11" eb="12">
      <t>ヒョウ</t>
    </rPh>
    <rPh sb="12" eb="13">
      <t>カズ</t>
    </rPh>
    <phoneticPr fontId="1"/>
  </si>
  <si>
    <t>投　　票　　率　　(％)</t>
    <rPh sb="0" eb="1">
      <t>トウ</t>
    </rPh>
    <rPh sb="3" eb="4">
      <t>ヒョウ</t>
    </rPh>
    <rPh sb="6" eb="7">
      <t>リツ</t>
    </rPh>
    <phoneticPr fontId="1"/>
  </si>
  <si>
    <t>投　　票　　総　　数</t>
    <rPh sb="0" eb="1">
      <t>トウ</t>
    </rPh>
    <rPh sb="3" eb="4">
      <t>ヒョウ</t>
    </rPh>
    <rPh sb="6" eb="7">
      <t>フサ</t>
    </rPh>
    <rPh sb="9" eb="10">
      <t>カズ</t>
    </rPh>
    <phoneticPr fontId="1"/>
  </si>
  <si>
    <t>総　　数</t>
    <rPh sb="0" eb="1">
      <t>フサ</t>
    </rPh>
    <rPh sb="3" eb="4">
      <t>カズ</t>
    </rPh>
    <phoneticPr fontId="1"/>
  </si>
  <si>
    <t>有効投票</t>
    <rPh sb="0" eb="2">
      <t>ユウコウ</t>
    </rPh>
    <rPh sb="2" eb="4">
      <t>トウヒョウ</t>
    </rPh>
    <phoneticPr fontId="1"/>
  </si>
  <si>
    <t>無効投票</t>
    <rPh sb="0" eb="2">
      <t>ムコウ</t>
    </rPh>
    <rPh sb="2" eb="4">
      <t>トウヒョウ</t>
    </rPh>
    <phoneticPr fontId="1"/>
  </si>
  <si>
    <t>衆議院議員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phoneticPr fontId="1"/>
  </si>
  <si>
    <t>(小選挙区)</t>
    <rPh sb="1" eb="2">
      <t>ショウ</t>
    </rPh>
    <rPh sb="2" eb="4">
      <t>センキョ</t>
    </rPh>
    <rPh sb="4" eb="5">
      <t>ク</t>
    </rPh>
    <phoneticPr fontId="1"/>
  </si>
  <si>
    <t>(比例代表)</t>
    <rPh sb="1" eb="3">
      <t>ヒレイ</t>
    </rPh>
    <rPh sb="3" eb="5">
      <t>ダイヒョウ</t>
    </rPh>
    <phoneticPr fontId="1"/>
  </si>
  <si>
    <t>参議院議員</t>
    <rPh sb="0" eb="1">
      <t>サン</t>
    </rPh>
    <rPh sb="1" eb="2">
      <t>ギ</t>
    </rPh>
    <rPh sb="2" eb="3">
      <t>イン</t>
    </rPh>
    <rPh sb="3" eb="4">
      <t>ギ</t>
    </rPh>
    <rPh sb="4" eb="5">
      <t>イン</t>
    </rPh>
    <phoneticPr fontId="1"/>
  </si>
  <si>
    <t>(選挙区)</t>
    <rPh sb="1" eb="4">
      <t>センキョク</t>
    </rPh>
    <phoneticPr fontId="1"/>
  </si>
  <si>
    <t>知　　　事</t>
    <rPh sb="0" eb="1">
      <t>チ</t>
    </rPh>
    <rPh sb="4" eb="5">
      <t>コト</t>
    </rPh>
    <phoneticPr fontId="1"/>
  </si>
  <si>
    <t>県議会議員</t>
    <rPh sb="0" eb="1">
      <t>ケン</t>
    </rPh>
    <rPh sb="1" eb="2">
      <t>ギ</t>
    </rPh>
    <rPh sb="2" eb="3">
      <t>カイ</t>
    </rPh>
    <rPh sb="3" eb="4">
      <t>ギ</t>
    </rPh>
    <rPh sb="4" eb="5">
      <t>イン</t>
    </rPh>
    <phoneticPr fontId="1"/>
  </si>
  <si>
    <t>市　　　長</t>
    <rPh sb="0" eb="1">
      <t>シ</t>
    </rPh>
    <rPh sb="4" eb="5">
      <t>チョウ</t>
    </rPh>
    <phoneticPr fontId="1"/>
  </si>
  <si>
    <t>市議会議員</t>
    <rPh sb="0" eb="1">
      <t>シ</t>
    </rPh>
    <rPh sb="1" eb="2">
      <t>ギ</t>
    </rPh>
    <rPh sb="2" eb="3">
      <t>カイ</t>
    </rPh>
    <rPh sb="3" eb="4">
      <t>ギ</t>
    </rPh>
    <rPh sb="4" eb="5">
      <t>イン</t>
    </rPh>
    <phoneticPr fontId="1"/>
  </si>
  <si>
    <t>市長解職投票</t>
    <rPh sb="0" eb="2">
      <t>シチョウ</t>
    </rPh>
    <rPh sb="2" eb="4">
      <t>カイショク</t>
    </rPh>
    <rPh sb="4" eb="6">
      <t>トウヒョウ</t>
    </rPh>
    <phoneticPr fontId="1"/>
  </si>
  <si>
    <t>うち期日前,不在者投票数</t>
    <rPh sb="2" eb="4">
      <t>キジツ</t>
    </rPh>
    <rPh sb="4" eb="5">
      <t>マエ</t>
    </rPh>
    <rPh sb="6" eb="9">
      <t>フザイシャ</t>
    </rPh>
    <rPh sb="9" eb="10">
      <t>トウ</t>
    </rPh>
    <rPh sb="10" eb="11">
      <t>ヒョウ</t>
    </rPh>
    <rPh sb="11" eb="12">
      <t>カズ</t>
    </rPh>
    <phoneticPr fontId="1"/>
  </si>
  <si>
    <t>１６－１　　市 職 員 数</t>
    <rPh sb="6" eb="7">
      <t>シ</t>
    </rPh>
    <rPh sb="8" eb="9">
      <t>ショク</t>
    </rPh>
    <rPh sb="10" eb="11">
      <t>イン</t>
    </rPh>
    <rPh sb="12" eb="13">
      <t>スウ</t>
    </rPh>
    <phoneticPr fontId="10"/>
  </si>
  <si>
    <t>（各年４月１日現在）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0"/>
  </si>
  <si>
    <t>年</t>
    <rPh sb="0" eb="1">
      <t>ネン</t>
    </rPh>
    <phoneticPr fontId="10"/>
  </si>
  <si>
    <t>総 数</t>
    <rPh sb="0" eb="1">
      <t>ソウ</t>
    </rPh>
    <rPh sb="2" eb="3">
      <t>スウ</t>
    </rPh>
    <phoneticPr fontId="10"/>
  </si>
  <si>
    <t>一般行政職</t>
    <rPh sb="0" eb="1">
      <t>イチ</t>
    </rPh>
    <rPh sb="1" eb="2">
      <t>ハン</t>
    </rPh>
    <rPh sb="2" eb="3">
      <t>ギョウ</t>
    </rPh>
    <rPh sb="3" eb="4">
      <t>セイ</t>
    </rPh>
    <rPh sb="4" eb="5">
      <t>ショク</t>
    </rPh>
    <phoneticPr fontId="10"/>
  </si>
  <si>
    <t>税 務 職</t>
    <rPh sb="0" eb="1">
      <t>ゼイ</t>
    </rPh>
    <rPh sb="2" eb="3">
      <t>ツトム</t>
    </rPh>
    <rPh sb="4" eb="5">
      <t>ショク</t>
    </rPh>
    <phoneticPr fontId="10"/>
  </si>
  <si>
    <t>医 療 職</t>
    <rPh sb="0" eb="1">
      <t>イ</t>
    </rPh>
    <rPh sb="2" eb="3">
      <t>リョウ</t>
    </rPh>
    <rPh sb="4" eb="5">
      <t>ショク</t>
    </rPh>
    <phoneticPr fontId="10"/>
  </si>
  <si>
    <t>福 祉 職</t>
    <rPh sb="0" eb="1">
      <t>フク</t>
    </rPh>
    <rPh sb="2" eb="3">
      <t>シ</t>
    </rPh>
    <rPh sb="4" eb="5">
      <t>ショク</t>
    </rPh>
    <phoneticPr fontId="10"/>
  </si>
  <si>
    <t>消 防 職</t>
    <rPh sb="0" eb="1">
      <t>ショウ</t>
    </rPh>
    <rPh sb="2" eb="3">
      <t>ボウ</t>
    </rPh>
    <rPh sb="4" eb="5">
      <t>ショク</t>
    </rPh>
    <phoneticPr fontId="10"/>
  </si>
  <si>
    <t>企 業 職</t>
    <rPh sb="0" eb="1">
      <t>キ</t>
    </rPh>
    <rPh sb="2" eb="3">
      <t>ギョウ</t>
    </rPh>
    <rPh sb="4" eb="5">
      <t>ショク</t>
    </rPh>
    <phoneticPr fontId="10"/>
  </si>
  <si>
    <t>技能労務職</t>
    <rPh sb="0" eb="1">
      <t>ワザ</t>
    </rPh>
    <rPh sb="1" eb="2">
      <t>ノウ</t>
    </rPh>
    <rPh sb="2" eb="3">
      <t>ロウ</t>
    </rPh>
    <rPh sb="3" eb="4">
      <t>ツトム</t>
    </rPh>
    <rPh sb="4" eb="5">
      <t>ショク</t>
    </rPh>
    <phoneticPr fontId="10"/>
  </si>
  <si>
    <t>教 育 職</t>
    <rPh sb="0" eb="1">
      <t>キョウ</t>
    </rPh>
    <rPh sb="2" eb="3">
      <t>イク</t>
    </rPh>
    <rPh sb="4" eb="5">
      <t>ショク</t>
    </rPh>
    <phoneticPr fontId="10"/>
  </si>
  <si>
    <t>特定任期付職員</t>
    <rPh sb="0" eb="1">
      <t>トク</t>
    </rPh>
    <rPh sb="1" eb="2">
      <t>サダム</t>
    </rPh>
    <rPh sb="2" eb="4">
      <t>ニンキ</t>
    </rPh>
    <rPh sb="4" eb="5">
      <t>ツキ</t>
    </rPh>
    <rPh sb="5" eb="6">
      <t>ショク</t>
    </rPh>
    <rPh sb="6" eb="7">
      <t>イン</t>
    </rPh>
    <phoneticPr fontId="10"/>
  </si>
  <si>
    <t>年</t>
  </si>
  <si>
    <t>１６－２　　選挙人名簿登録者数</t>
    <rPh sb="6" eb="8">
      <t>センキョ</t>
    </rPh>
    <rPh sb="8" eb="9">
      <t>ニン</t>
    </rPh>
    <rPh sb="9" eb="11">
      <t>メイボ</t>
    </rPh>
    <rPh sb="11" eb="13">
      <t>トウロク</t>
    </rPh>
    <rPh sb="13" eb="14">
      <t>シャ</t>
    </rPh>
    <rPh sb="14" eb="15">
      <t>スウ</t>
    </rPh>
    <phoneticPr fontId="10"/>
  </si>
  <si>
    <t>総　　　数</t>
    <rPh sb="0" eb="1">
      <t>フサ</t>
    </rPh>
    <rPh sb="4" eb="5">
      <t>カズ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</si>
  <si>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</si>
  <si>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</si>
  <si>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１６－３　　選挙投票状況</t>
    <rPh sb="6" eb="8">
      <t>センキョ</t>
    </rPh>
    <rPh sb="8" eb="10">
      <t>トウヒョウ</t>
    </rPh>
    <rPh sb="10" eb="12">
      <t>ジョウキョウ</t>
    </rPh>
    <phoneticPr fontId="10"/>
  </si>
  <si>
    <t>区　　　　　分</t>
    <rPh sb="0" eb="1">
      <t>ク</t>
    </rPh>
    <rPh sb="6" eb="7">
      <t>ブン</t>
    </rPh>
    <phoneticPr fontId="10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</si>
  <si>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phoneticPr fontId="10"/>
  </si>
  <si>
    <t>投　　票　　者　　数</t>
    <rPh sb="0" eb="1">
      <t>トウ</t>
    </rPh>
    <rPh sb="3" eb="4">
      <t>ヒョウ</t>
    </rPh>
    <rPh sb="6" eb="7">
      <t>シャ</t>
    </rPh>
    <rPh sb="9" eb="10">
      <t>スウ</t>
    </rPh>
    <phoneticPr fontId="10"/>
  </si>
  <si>
    <t>うち期日前,
不在者投票数</t>
    <rPh sb="2" eb="4">
      <t>キジツ</t>
    </rPh>
    <rPh sb="4" eb="5">
      <t>マエ</t>
    </rPh>
    <rPh sb="7" eb="10">
      <t>フザイシャ</t>
    </rPh>
    <rPh sb="10" eb="11">
      <t>トウ</t>
    </rPh>
    <rPh sb="11" eb="12">
      <t>ヒョウ</t>
    </rPh>
    <rPh sb="12" eb="13">
      <t>カズ</t>
    </rPh>
    <phoneticPr fontId="10"/>
  </si>
  <si>
    <t>投　　票　　率　　(％)</t>
    <rPh sb="0" eb="1">
      <t>トウ</t>
    </rPh>
    <rPh sb="3" eb="4">
      <t>ヒョウ</t>
    </rPh>
    <rPh sb="6" eb="7">
      <t>リツ</t>
    </rPh>
    <phoneticPr fontId="10"/>
  </si>
  <si>
    <t>投　　票　　総　　数</t>
    <rPh sb="0" eb="1">
      <t>トウ</t>
    </rPh>
    <rPh sb="3" eb="4">
      <t>ヒョウ</t>
    </rPh>
    <rPh sb="6" eb="7">
      <t>フサ</t>
    </rPh>
    <rPh sb="9" eb="10">
      <t>カズ</t>
    </rPh>
    <phoneticPr fontId="10"/>
  </si>
  <si>
    <t>総　　数</t>
    <rPh sb="0" eb="1">
      <t>フサ</t>
    </rPh>
    <rPh sb="3" eb="4">
      <t>カズ</t>
    </rPh>
    <phoneticPr fontId="10"/>
  </si>
  <si>
    <t>有効投票</t>
    <rPh sb="0" eb="2">
      <t>ユウコウ</t>
    </rPh>
    <rPh sb="2" eb="4">
      <t>トウヒョウ</t>
    </rPh>
    <phoneticPr fontId="10"/>
  </si>
  <si>
    <t>無効投票</t>
    <rPh sb="0" eb="2">
      <t>ムコウ</t>
    </rPh>
    <rPh sb="2" eb="4">
      <t>トウヒョウ</t>
    </rPh>
    <phoneticPr fontId="10"/>
  </si>
  <si>
    <t>衆議院議員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phoneticPr fontId="10"/>
  </si>
  <si>
    <t>(小選挙区)</t>
    <rPh sb="1" eb="2">
      <t>ショウ</t>
    </rPh>
    <rPh sb="2" eb="4">
      <t>センキョ</t>
    </rPh>
    <rPh sb="4" eb="5">
      <t>ク</t>
    </rPh>
    <phoneticPr fontId="10"/>
  </si>
  <si>
    <t>.</t>
    <phoneticPr fontId="10"/>
  </si>
  <si>
    <t>(比例代表)</t>
    <rPh sb="1" eb="3">
      <t>ヒレイ</t>
    </rPh>
    <rPh sb="3" eb="5">
      <t>ダイヒョウ</t>
    </rPh>
    <phoneticPr fontId="10"/>
  </si>
  <si>
    <t>参議院議員</t>
    <rPh sb="0" eb="1">
      <t>サン</t>
    </rPh>
    <rPh sb="1" eb="2">
      <t>ギ</t>
    </rPh>
    <rPh sb="2" eb="3">
      <t>イン</t>
    </rPh>
    <rPh sb="3" eb="4">
      <t>ギ</t>
    </rPh>
    <rPh sb="4" eb="5">
      <t>イン</t>
    </rPh>
    <phoneticPr fontId="10"/>
  </si>
  <si>
    <t>(選挙区)</t>
    <rPh sb="1" eb="4">
      <t>センキョク</t>
    </rPh>
    <phoneticPr fontId="10"/>
  </si>
  <si>
    <t>知　　　事</t>
    <rPh sb="0" eb="1">
      <t>チ</t>
    </rPh>
    <rPh sb="4" eb="5">
      <t>コト</t>
    </rPh>
    <phoneticPr fontId="10"/>
  </si>
  <si>
    <t>県議会議員</t>
    <rPh sb="0" eb="1">
      <t>ケン</t>
    </rPh>
    <rPh sb="1" eb="2">
      <t>ギ</t>
    </rPh>
    <rPh sb="2" eb="3">
      <t>カイ</t>
    </rPh>
    <rPh sb="3" eb="4">
      <t>ギ</t>
    </rPh>
    <rPh sb="4" eb="5">
      <t>イン</t>
    </rPh>
    <phoneticPr fontId="10"/>
  </si>
  <si>
    <t>※</t>
    <phoneticPr fontId="10"/>
  </si>
  <si>
    <t>‐</t>
  </si>
  <si>
    <t>市　　　長</t>
    <rPh sb="0" eb="1">
      <t>シ</t>
    </rPh>
    <rPh sb="4" eb="5">
      <t>チョウ</t>
    </rPh>
    <phoneticPr fontId="10"/>
  </si>
  <si>
    <t>市議会議員</t>
    <rPh sb="0" eb="1">
      <t>シ</t>
    </rPh>
    <rPh sb="1" eb="2">
      <t>ギ</t>
    </rPh>
    <rPh sb="2" eb="3">
      <t>カイ</t>
    </rPh>
    <rPh sb="3" eb="4">
      <t>ギ</t>
    </rPh>
    <rPh sb="4" eb="5">
      <t>イン</t>
    </rPh>
    <phoneticPr fontId="10"/>
  </si>
  <si>
    <t>市長解職投票</t>
    <phoneticPr fontId="10"/>
  </si>
  <si>
    <r>
      <t>（各年９月</t>
    </r>
    <r>
      <rPr>
        <sz val="12"/>
        <rFont val="ＭＳ 明朝"/>
        <family val="1"/>
        <charset val="128"/>
      </rPr>
      <t>登録日現在）</t>
    </r>
    <rPh sb="1" eb="3">
      <t>カクネン</t>
    </rPh>
    <rPh sb="4" eb="5">
      <t>ガツ</t>
    </rPh>
    <rPh sb="5" eb="7">
      <t>トウロク</t>
    </rPh>
    <rPh sb="7" eb="8">
      <t>ビ</t>
    </rPh>
    <rPh sb="8" eb="10">
      <t>ゲンザイ</t>
    </rPh>
    <phoneticPr fontId="2"/>
  </si>
  <si>
    <t>(各年９月登録日現在)</t>
    <rPh sb="1" eb="3">
      <t>カクネン</t>
    </rPh>
    <rPh sb="4" eb="5">
      <t>ガツ</t>
    </rPh>
    <rPh sb="5" eb="7">
      <t>トウロク</t>
    </rPh>
    <rPh sb="7" eb="8">
      <t>ニチ</t>
    </rPh>
    <rPh sb="8" eb="10">
      <t>ゲンザイ</t>
    </rPh>
    <phoneticPr fontId="1"/>
  </si>
  <si>
    <t>※平成27年4月12日及び平成31年4月7日執行の千葉県議会議員選挙において、銚子市選挙区では立候補者数が 選挙すべき数を超えなかったため、無投票当選となりました。（立候補者数2人、議員定数2人）</t>
    <rPh sb="11" eb="13">
      <t>ヘイセイ</t>
    </rPh>
    <rPh sb="15" eb="16">
      <t>ネン</t>
    </rPh>
    <rPh sb="17" eb="18">
      <t>ガツ</t>
    </rPh>
    <rPh sb="19" eb="20">
      <t>ニチ</t>
    </rPh>
    <phoneticPr fontId="1"/>
  </si>
  <si>
    <t>※</t>
  </si>
  <si>
    <t>H21</t>
    <phoneticPr fontId="1"/>
  </si>
  <si>
    <t>.</t>
  </si>
  <si>
    <t>※平成27年4月12日及び平成31年4月7日執行の千葉県議会議員選挙において、銚子市選挙区では 立候補者数が 選挙すべき数を超えなかったため、無投票当選となりました。（立候補者数2人、議員定数2人）</t>
    <rPh sb="11" eb="12">
      <t>オヨ</t>
    </rPh>
    <rPh sb="13" eb="15">
      <t>ヘイセイ</t>
    </rPh>
    <rPh sb="17" eb="18">
      <t>ネン</t>
    </rPh>
    <rPh sb="19" eb="20">
      <t>ガツ</t>
    </rPh>
    <rPh sb="21" eb="22">
      <t>ニチ</t>
    </rPh>
    <phoneticPr fontId="1"/>
  </si>
  <si>
    <t>元</t>
  </si>
  <si>
    <t>H</t>
    <phoneticPr fontId="10"/>
  </si>
  <si>
    <t>R</t>
  </si>
  <si>
    <t>元</t>
    <rPh sb="0" eb="1">
      <t>ガン</t>
    </rPh>
    <phoneticPr fontId="10"/>
  </si>
  <si>
    <t>H</t>
  </si>
  <si>
    <t>衆議院議員</t>
  </si>
  <si>
    <t>(小選挙区)</t>
  </si>
  <si>
    <t>(比例代表)</t>
  </si>
  <si>
    <t>参議院議員</t>
  </si>
  <si>
    <t>(選挙区)</t>
  </si>
  <si>
    <t>知　　　事</t>
  </si>
  <si>
    <t>県議会議員</t>
  </si>
  <si>
    <t>市　　　長</t>
  </si>
  <si>
    <t>市議会議員</t>
  </si>
  <si>
    <t>※平成27年4月12日及び平成31年4月7日執行の千葉県議会議員選挙において、銚子市選挙区では 立候補者数が 選挙すべき数を超えなかったため、無投票当選となりました。（立候補者数2人、議員定数2人）</t>
  </si>
  <si>
    <t>市長解職投票</t>
  </si>
  <si>
    <t>当　日　有　権　者　数</t>
  </si>
  <si>
    <t>投　　票　　者　　数</t>
  </si>
  <si>
    <t>うち期日前,
不在者投票数</t>
  </si>
  <si>
    <t>投　　票　　率　　(％)</t>
  </si>
  <si>
    <t>投　　票　　総　　数</t>
  </si>
  <si>
    <t>総　　数</t>
  </si>
  <si>
    <t>男</t>
  </si>
  <si>
    <t>女</t>
  </si>
  <si>
    <t>有効投票</t>
  </si>
  <si>
    <t>無効投票</t>
  </si>
  <si>
    <t>※</t>
    <phoneticPr fontId="1"/>
  </si>
  <si>
    <t>教　育　職</t>
    <rPh sb="0" eb="1">
      <t>キョウ</t>
    </rPh>
    <rPh sb="2" eb="3">
      <t>イク</t>
    </rPh>
    <rPh sb="4" eb="5">
      <t>ショク</t>
    </rPh>
    <phoneticPr fontId="1"/>
  </si>
  <si>
    <t>H</t>
    <phoneticPr fontId="1"/>
  </si>
  <si>
    <t>※平成31年4月7日及び令和5年4月9日執行の千葉県議会議員選挙において、銚子市選挙区では立候補者数が 選挙すべき数を超えなかったため、無投票当選となりました。（立候補者数2人、議員定数2人）</t>
    <rPh sb="10" eb="12">
      <t>ヘイセイ</t>
    </rPh>
    <rPh sb="12" eb="14">
      <t>レイワ</t>
    </rPh>
    <rPh sb="15" eb="16">
      <t>ネン</t>
    </rPh>
    <rPh sb="17" eb="18">
      <t>ガツ</t>
    </rPh>
    <rPh sb="19" eb="20">
      <t>ニチ</t>
    </rPh>
    <phoneticPr fontId="1"/>
  </si>
  <si>
    <t>令和</t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</si>
  <si>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</si>
  <si>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</si>
  <si>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R</t>
    <phoneticPr fontId="10"/>
  </si>
  <si>
    <t>※平成31年4月7日及び令和5年4月9日執行の千葉県議会議員選挙において、銚子市選挙区では 立候補者数が 選挙すべき数を超えなかったため、無投票当選となりました。（立候補者数2人、議員定数2人）</t>
    <rPh sb="1" eb="3">
      <t>ヘイセイ</t>
    </rPh>
    <rPh sb="5" eb="6">
      <t>ネン</t>
    </rPh>
    <rPh sb="7" eb="8">
      <t>ガツ</t>
    </rPh>
    <rPh sb="9" eb="10">
      <t>ニチ</t>
    </rPh>
    <rPh sb="10" eb="11">
      <t>オヨ</t>
    </rPh>
    <rPh sb="12" eb="14">
      <t>レイワ</t>
    </rPh>
    <rPh sb="15" eb="16">
      <t>ネン</t>
    </rPh>
    <rPh sb="17" eb="18">
      <t>ガツ</t>
    </rPh>
    <rPh sb="19" eb="20">
      <t>ニチ</t>
    </rPh>
    <phoneticPr fontId="1"/>
  </si>
  <si>
    <t>令和</t>
    <rPh sb="0" eb="2">
      <t>レイワ</t>
    </rPh>
    <phoneticPr fontId="1"/>
  </si>
  <si>
    <t xml:space="preserve"> 6.10.27</t>
  </si>
  <si>
    <t>31. 4. 7</t>
  </si>
  <si>
    <t xml:space="preserve"> 5. 4. 9</t>
  </si>
  <si>
    <t>31. 4.21</t>
  </si>
  <si>
    <t xml:space="preserve"> 5. 4.23</t>
  </si>
  <si>
    <t>R</t>
    <phoneticPr fontId="1"/>
  </si>
  <si>
    <t xml:space="preserve"> 4. 7.10</t>
    <phoneticPr fontId="1"/>
  </si>
  <si>
    <t xml:space="preserve"> 7. 7.20</t>
    <phoneticPr fontId="1"/>
  </si>
  <si>
    <t xml:space="preserve"> 3. 3.21</t>
    <phoneticPr fontId="1"/>
  </si>
  <si>
    <t xml:space="preserve"> 7. 3.16</t>
    <phoneticPr fontId="1"/>
  </si>
  <si>
    <t xml:space="preserve"> 3. 4.25</t>
    <phoneticPr fontId="1"/>
  </si>
  <si>
    <t xml:space="preserve"> 7. 4.27</t>
    <phoneticPr fontId="1"/>
  </si>
  <si>
    <t xml:space="preserve"> 8. 2. 8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</si>
</sst>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#,##0.00_ "/>
    <numFmt numFmtId="179" formatCode="#,###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0" fillId="0" borderId="1" xfId="0" applyBorder="1">
      <alignment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top"/>
    </xf>
    <xf numFmtId="0" fontId="5" fillId="0" borderId="22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3" borderId="15" xfId="0" applyFont="1" applyFill="1" applyBorder="1" applyAlignment="1">
      <alignment horizontal="distributed" vertical="center" indent="1"/>
    </xf>
    <xf numFmtId="0" fontId="6" fillId="3" borderId="15" xfId="0" applyFont="1" applyFill="1" applyBorder="1" applyAlignment="1">
      <alignment horizontal="distributed" vertical="center" wrapText="1" inden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8" fontId="5" fillId="0" borderId="30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8" fontId="6" fillId="0" borderId="34" xfId="1" applyFont="1" applyBorder="1" applyAlignment="1">
      <alignment vertical="center"/>
    </xf>
    <xf numFmtId="0" fontId="6" fillId="0" borderId="0" xfId="0" applyFo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40" fontId="6" fillId="0" borderId="30" xfId="1" applyNumberFormat="1" applyFont="1" applyBorder="1" applyAlignment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41" fontId="6" fillId="0" borderId="30" xfId="1" applyNumberFormat="1" applyFont="1" applyBorder="1" applyAlignment="1">
      <alignment vertical="center"/>
    </xf>
    <xf numFmtId="41" fontId="6" fillId="0" borderId="30" xfId="1" applyNumberFormat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0" fontId="6" fillId="0" borderId="32" xfId="0" applyFont="1" applyBorder="1">
      <alignment vertical="center"/>
    </xf>
    <xf numFmtId="38" fontId="6" fillId="0" borderId="16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40" fontId="6" fillId="0" borderId="15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38" fontId="5" fillId="0" borderId="34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40" fontId="6" fillId="0" borderId="30" xfId="1" applyNumberFormat="1" applyFont="1" applyFill="1" applyBorder="1" applyAlignment="1">
      <alignment vertical="center"/>
    </xf>
    <xf numFmtId="41" fontId="6" fillId="0" borderId="30" xfId="1" applyNumberFormat="1" applyFont="1" applyFill="1" applyBorder="1" applyAlignment="1">
      <alignment vertical="center"/>
    </xf>
    <xf numFmtId="41" fontId="6" fillId="0" borderId="30" xfId="1" applyNumberFormat="1" applyFon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38" fontId="6" fillId="0" borderId="9" xfId="1" applyFont="1" applyFill="1" applyBorder="1" applyAlignment="1">
      <alignment vertical="center"/>
    </xf>
    <xf numFmtId="40" fontId="6" fillId="0" borderId="9" xfId="1" applyNumberFormat="1" applyFont="1" applyFill="1" applyBorder="1" applyAlignment="1">
      <alignment vertical="center"/>
    </xf>
    <xf numFmtId="0" fontId="0" fillId="0" borderId="28" xfId="0" applyBorder="1">
      <alignment vertical="center"/>
    </xf>
    <xf numFmtId="38" fontId="0" fillId="0" borderId="22" xfId="1" applyFont="1" applyBorder="1" applyAlignment="1">
      <alignment vertical="center"/>
    </xf>
    <xf numFmtId="0" fontId="0" fillId="0" borderId="28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9" fontId="5" fillId="0" borderId="34" xfId="1" applyNumberFormat="1" applyFont="1" applyBorder="1" applyAlignment="1">
      <alignment vertical="center"/>
    </xf>
    <xf numFmtId="0" fontId="0" fillId="0" borderId="2" xfId="0" applyBorder="1" applyAlignment="1">
      <alignment horizontal="right"/>
    </xf>
    <xf numFmtId="0" fontId="6" fillId="0" borderId="28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top"/>
    </xf>
    <xf numFmtId="0" fontId="6" fillId="0" borderId="1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1" fontId="6" fillId="0" borderId="5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/>
    </xf>
    <xf numFmtId="178" fontId="6" fillId="0" borderId="5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16" xfId="1" applyFont="1" applyFill="1" applyBorder="1" applyAlignment="1">
      <alignment vertical="center"/>
    </xf>
    <xf numFmtId="38" fontId="6" fillId="0" borderId="22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vertical="center"/>
    </xf>
    <xf numFmtId="40" fontId="6" fillId="0" borderId="15" xfId="1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5" xfId="0" applyFont="1" applyBorder="1">
      <alignment vertical="center"/>
    </xf>
    <xf numFmtId="0" fontId="0" fillId="0" borderId="0" xfId="0" applyAlignment="1"/>
    <xf numFmtId="177" fontId="0" fillId="0" borderId="2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41" fontId="2" fillId="0" borderId="12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4" fillId="0" borderId="5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78" fontId="6" fillId="0" borderId="5" xfId="1" applyNumberFormat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1" fontId="6" fillId="0" borderId="5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1" fontId="6" fillId="0" borderId="5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178" fontId="6" fillId="0" borderId="5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right"/>
    </xf>
    <xf numFmtId="41" fontId="6" fillId="0" borderId="1" xfId="1" applyNumberFormat="1" applyFont="1" applyBorder="1" applyAlignment="1">
      <alignment horizontal="right" vertical="center"/>
    </xf>
    <xf numFmtId="178" fontId="6" fillId="0" borderId="12" xfId="1" applyNumberFormat="1" applyFont="1" applyBorder="1" applyAlignment="1">
      <alignment horizontal="right" vertical="center"/>
    </xf>
    <xf numFmtId="178" fontId="6" fillId="0" borderId="1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38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1" fontId="6" fillId="0" borderId="12" xfId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176" fontId="6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0"/>
  <sheetViews>
    <sheetView showGridLines="0" tabSelected="1" zoomScale="90" zoomScaleNormal="90" workbookViewId="0">
      <selection activeCell="B3" sqref="B3:AA3"/>
    </sheetView>
  </sheetViews>
  <sheetFormatPr defaultColWidth="3.625" defaultRowHeight="30" customHeight="1" x14ac:dyDescent="0.15"/>
  <cols>
    <col min="1" max="10" width="3.625" customWidth="1"/>
    <col min="11" max="11" width="1.625" customWidth="1"/>
  </cols>
  <sheetData>
    <row r="1" spans="2:27" ht="30" customHeight="1" x14ac:dyDescent="0.15">
      <c r="B1" s="140" t="s">
        <v>16</v>
      </c>
      <c r="C1" s="140"/>
      <c r="D1" s="140"/>
      <c r="E1" s="140"/>
      <c r="F1" s="140"/>
      <c r="G1" s="140"/>
      <c r="H1" s="140"/>
      <c r="I1" s="4"/>
      <c r="J1" s="4"/>
    </row>
    <row r="2" spans="2:27" ht="24.75" customHeight="1" x14ac:dyDescent="0.15"/>
    <row r="3" spans="2:27" ht="30" customHeight="1" x14ac:dyDescent="0.15">
      <c r="B3" s="132" t="s">
        <v>13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2:27" ht="24" customHeight="1" thickBot="1" x14ac:dyDescent="0.2">
      <c r="T4" s="145" t="s">
        <v>7</v>
      </c>
      <c r="U4" s="145"/>
      <c r="V4" s="145"/>
      <c r="W4" s="145"/>
      <c r="X4" s="145"/>
      <c r="Y4" s="145"/>
      <c r="Z4" s="145"/>
      <c r="AA4" s="145"/>
    </row>
    <row r="5" spans="2:27" ht="30" customHeight="1" x14ac:dyDescent="0.15">
      <c r="B5" s="122" t="s">
        <v>0</v>
      </c>
      <c r="C5" s="123"/>
      <c r="D5" s="123"/>
      <c r="E5" s="123"/>
      <c r="F5" s="123"/>
      <c r="G5" s="143" t="s">
        <v>3</v>
      </c>
      <c r="H5" s="143"/>
      <c r="I5" s="143"/>
      <c r="J5" s="143"/>
      <c r="K5" s="143"/>
      <c r="L5" s="146" t="s">
        <v>14</v>
      </c>
      <c r="M5" s="123"/>
      <c r="N5" s="123"/>
      <c r="O5" s="123"/>
      <c r="P5" s="123" t="s">
        <v>4</v>
      </c>
      <c r="Q5" s="123"/>
      <c r="R5" s="123"/>
      <c r="S5" s="123"/>
      <c r="T5" s="123" t="s">
        <v>5</v>
      </c>
      <c r="U5" s="123"/>
      <c r="V5" s="123"/>
      <c r="W5" s="123"/>
      <c r="X5" s="123" t="s">
        <v>6</v>
      </c>
      <c r="Y5" s="123"/>
      <c r="Z5" s="123"/>
      <c r="AA5" s="141"/>
    </row>
    <row r="6" spans="2:27" ht="30" customHeight="1" x14ac:dyDescent="0.15">
      <c r="B6" s="124"/>
      <c r="C6" s="125"/>
      <c r="D6" s="125"/>
      <c r="E6" s="125"/>
      <c r="F6" s="125"/>
      <c r="G6" s="144"/>
      <c r="H6" s="144"/>
      <c r="I6" s="144"/>
      <c r="J6" s="144"/>
      <c r="K6" s="144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42"/>
    </row>
    <row r="7" spans="2:27" ht="30" customHeight="1" x14ac:dyDescent="0.15">
      <c r="B7" s="126" t="s">
        <v>122</v>
      </c>
      <c r="C7" s="126"/>
      <c r="D7" s="105">
        <v>3</v>
      </c>
      <c r="E7" s="105"/>
      <c r="F7" s="5" t="s">
        <v>0</v>
      </c>
      <c r="G7" s="138">
        <v>615</v>
      </c>
      <c r="H7" s="139"/>
      <c r="I7" s="139"/>
      <c r="J7" s="139"/>
      <c r="K7" s="9"/>
      <c r="L7" s="147">
        <v>262</v>
      </c>
      <c r="M7" s="147"/>
      <c r="N7" s="147"/>
      <c r="O7" s="147"/>
      <c r="P7" s="147">
        <v>31</v>
      </c>
      <c r="Q7" s="147"/>
      <c r="R7" s="147"/>
      <c r="S7" s="147"/>
      <c r="T7" s="118">
        <v>25</v>
      </c>
      <c r="U7" s="118"/>
      <c r="V7" s="118"/>
      <c r="W7" s="118"/>
      <c r="X7" s="118">
        <v>36</v>
      </c>
      <c r="Y7" s="118"/>
      <c r="Z7" s="118"/>
      <c r="AA7" s="118"/>
    </row>
    <row r="8" spans="2:27" ht="30" customHeight="1" x14ac:dyDescent="0.15">
      <c r="B8" s="126"/>
      <c r="C8" s="126"/>
      <c r="D8" s="105">
        <v>4</v>
      </c>
      <c r="E8" s="105"/>
      <c r="G8" s="138">
        <v>612</v>
      </c>
      <c r="H8" s="139"/>
      <c r="I8" s="139"/>
      <c r="J8" s="139"/>
      <c r="K8" s="9"/>
      <c r="L8" s="118">
        <v>262</v>
      </c>
      <c r="M8" s="118"/>
      <c r="N8" s="118"/>
      <c r="O8" s="118"/>
      <c r="P8" s="118">
        <v>31</v>
      </c>
      <c r="Q8" s="118"/>
      <c r="R8" s="118"/>
      <c r="S8" s="118"/>
      <c r="T8" s="118">
        <v>26</v>
      </c>
      <c r="U8" s="118"/>
      <c r="V8" s="118"/>
      <c r="W8" s="118"/>
      <c r="X8" s="118">
        <v>34</v>
      </c>
      <c r="Y8" s="118"/>
      <c r="Z8" s="118"/>
      <c r="AA8" s="118"/>
    </row>
    <row r="9" spans="2:27" ht="30" customHeight="1" x14ac:dyDescent="0.15">
      <c r="B9" s="126"/>
      <c r="C9" s="126"/>
      <c r="D9" s="105">
        <v>5</v>
      </c>
      <c r="E9" s="105"/>
      <c r="G9" s="116">
        <v>611</v>
      </c>
      <c r="H9" s="117"/>
      <c r="I9" s="117"/>
      <c r="J9" s="117"/>
      <c r="K9" s="9"/>
      <c r="L9" s="118">
        <v>265</v>
      </c>
      <c r="M9" s="118"/>
      <c r="N9" s="118"/>
      <c r="O9" s="118"/>
      <c r="P9" s="118">
        <v>30</v>
      </c>
      <c r="Q9" s="118"/>
      <c r="R9" s="118"/>
      <c r="S9" s="118"/>
      <c r="T9" s="118">
        <v>25</v>
      </c>
      <c r="U9" s="118"/>
      <c r="V9" s="118"/>
      <c r="W9" s="118"/>
      <c r="X9" s="118">
        <v>35</v>
      </c>
      <c r="Y9" s="118"/>
      <c r="Z9" s="118"/>
      <c r="AA9" s="118"/>
    </row>
    <row r="10" spans="2:27" ht="30" customHeight="1" x14ac:dyDescent="0.15">
      <c r="B10" s="126"/>
      <c r="C10" s="126"/>
      <c r="D10" s="105">
        <v>6</v>
      </c>
      <c r="E10" s="105"/>
      <c r="G10" s="116">
        <v>605</v>
      </c>
      <c r="H10" s="117"/>
      <c r="I10" s="117"/>
      <c r="J10" s="117"/>
      <c r="K10" s="9"/>
      <c r="L10" s="118">
        <v>269</v>
      </c>
      <c r="M10" s="118"/>
      <c r="N10" s="118"/>
      <c r="O10" s="118"/>
      <c r="P10" s="118">
        <v>30</v>
      </c>
      <c r="Q10" s="118"/>
      <c r="R10" s="118"/>
      <c r="S10" s="118"/>
      <c r="T10" s="118">
        <v>25</v>
      </c>
      <c r="U10" s="118"/>
      <c r="V10" s="118"/>
      <c r="W10" s="118"/>
      <c r="X10" s="118">
        <v>34</v>
      </c>
      <c r="Y10" s="118"/>
      <c r="Z10" s="118"/>
      <c r="AA10" s="118"/>
    </row>
    <row r="11" spans="2:27" ht="30" customHeight="1" x14ac:dyDescent="0.15">
      <c r="B11" s="115"/>
      <c r="C11" s="115"/>
      <c r="D11" s="110">
        <v>7</v>
      </c>
      <c r="E11" s="110"/>
      <c r="F11" s="1"/>
      <c r="G11" s="120">
        <v>605</v>
      </c>
      <c r="H11" s="121"/>
      <c r="I11" s="121"/>
      <c r="J11" s="121"/>
      <c r="K11" s="10"/>
      <c r="L11" s="119">
        <v>275</v>
      </c>
      <c r="M11" s="119"/>
      <c r="N11" s="119"/>
      <c r="O11" s="119"/>
      <c r="P11" s="119">
        <v>31</v>
      </c>
      <c r="Q11" s="119"/>
      <c r="R11" s="119"/>
      <c r="S11" s="119"/>
      <c r="T11" s="119">
        <v>25</v>
      </c>
      <c r="U11" s="119"/>
      <c r="V11" s="119"/>
      <c r="W11" s="119"/>
      <c r="X11" s="119">
        <v>34</v>
      </c>
      <c r="Y11" s="119"/>
      <c r="Z11" s="119"/>
      <c r="AA11" s="119"/>
    </row>
    <row r="12" spans="2:27" ht="30" customHeight="1" thickBot="1" x14ac:dyDescent="0.2"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2:27" ht="30" customHeight="1" x14ac:dyDescent="0.15">
      <c r="B13" s="122" t="s">
        <v>0</v>
      </c>
      <c r="C13" s="123"/>
      <c r="D13" s="123"/>
      <c r="E13" s="123"/>
      <c r="F13" s="123"/>
      <c r="G13" s="123" t="s">
        <v>8</v>
      </c>
      <c r="H13" s="123"/>
      <c r="I13" s="123"/>
      <c r="J13" s="123"/>
      <c r="K13" s="123"/>
      <c r="L13" s="123" t="s">
        <v>9</v>
      </c>
      <c r="M13" s="123"/>
      <c r="N13" s="123"/>
      <c r="O13" s="123"/>
      <c r="P13" s="133" t="s">
        <v>15</v>
      </c>
      <c r="Q13" s="133"/>
      <c r="R13" s="133"/>
      <c r="S13" s="133"/>
      <c r="T13" s="125" t="s">
        <v>114</v>
      </c>
      <c r="U13" s="125"/>
      <c r="V13" s="125"/>
      <c r="W13" s="125"/>
      <c r="X13" s="133" t="s">
        <v>11</v>
      </c>
      <c r="Y13" s="133"/>
      <c r="Z13" s="133"/>
      <c r="AA13" s="136"/>
    </row>
    <row r="14" spans="2:27" ht="30" customHeight="1" x14ac:dyDescent="0.15"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34"/>
      <c r="Q14" s="134"/>
      <c r="R14" s="134"/>
      <c r="S14" s="134"/>
      <c r="T14" s="135"/>
      <c r="U14" s="135"/>
      <c r="V14" s="135"/>
      <c r="W14" s="135"/>
      <c r="X14" s="134"/>
      <c r="Y14" s="134"/>
      <c r="Z14" s="134"/>
      <c r="AA14" s="137"/>
    </row>
    <row r="15" spans="2:27" ht="30" customHeight="1" x14ac:dyDescent="0.15">
      <c r="B15" s="126" t="s">
        <v>122</v>
      </c>
      <c r="C15" s="126"/>
      <c r="D15" s="105">
        <v>3</v>
      </c>
      <c r="E15" s="105"/>
      <c r="F15" s="5" t="s">
        <v>0</v>
      </c>
      <c r="G15" s="113">
        <v>106</v>
      </c>
      <c r="H15" s="111"/>
      <c r="I15" s="111"/>
      <c r="J15" s="111"/>
      <c r="K15" s="111"/>
      <c r="L15" s="111">
        <v>38</v>
      </c>
      <c r="M15" s="111"/>
      <c r="N15" s="111"/>
      <c r="O15" s="111"/>
      <c r="P15" s="106">
        <v>39</v>
      </c>
      <c r="Q15" s="106"/>
      <c r="R15" s="106"/>
      <c r="S15" s="106"/>
      <c r="T15" s="106">
        <v>77</v>
      </c>
      <c r="U15" s="106"/>
      <c r="V15" s="106"/>
      <c r="W15" s="106"/>
      <c r="X15" s="106">
        <v>1</v>
      </c>
      <c r="Y15" s="106"/>
      <c r="Z15" s="106"/>
      <c r="AA15" s="106"/>
    </row>
    <row r="16" spans="2:27" ht="30" customHeight="1" x14ac:dyDescent="0.15">
      <c r="B16" s="126"/>
      <c r="C16" s="126"/>
      <c r="D16" s="105">
        <v>4</v>
      </c>
      <c r="E16" s="105"/>
      <c r="F16" s="5"/>
      <c r="G16" s="113">
        <v>108</v>
      </c>
      <c r="H16" s="111"/>
      <c r="I16" s="111"/>
      <c r="J16" s="111"/>
      <c r="K16" s="111"/>
      <c r="L16" s="111">
        <v>35</v>
      </c>
      <c r="M16" s="111"/>
      <c r="N16" s="111"/>
      <c r="O16" s="111"/>
      <c r="P16" s="106">
        <v>40</v>
      </c>
      <c r="Q16" s="106"/>
      <c r="R16" s="106"/>
      <c r="S16" s="106"/>
      <c r="T16" s="106">
        <v>75</v>
      </c>
      <c r="U16" s="106"/>
      <c r="V16" s="106"/>
      <c r="W16" s="106"/>
      <c r="X16" s="106">
        <v>1</v>
      </c>
      <c r="Y16" s="106"/>
      <c r="Z16" s="106"/>
      <c r="AA16" s="106"/>
    </row>
    <row r="17" spans="2:27" ht="30" customHeight="1" x14ac:dyDescent="0.15">
      <c r="B17" s="126"/>
      <c r="C17" s="126"/>
      <c r="D17" s="105">
        <v>5</v>
      </c>
      <c r="E17" s="105"/>
      <c r="F17" s="5"/>
      <c r="G17" s="113">
        <v>108</v>
      </c>
      <c r="H17" s="111"/>
      <c r="I17" s="111"/>
      <c r="J17" s="111"/>
      <c r="K17" s="111"/>
      <c r="L17" s="111">
        <v>36</v>
      </c>
      <c r="M17" s="111"/>
      <c r="N17" s="111"/>
      <c r="O17" s="111"/>
      <c r="P17" s="106">
        <v>38</v>
      </c>
      <c r="Q17" s="106"/>
      <c r="R17" s="106"/>
      <c r="S17" s="106"/>
      <c r="T17" s="106">
        <v>73</v>
      </c>
      <c r="U17" s="106"/>
      <c r="V17" s="106"/>
      <c r="W17" s="106"/>
      <c r="X17" s="106">
        <v>1</v>
      </c>
      <c r="Y17" s="106"/>
      <c r="Z17" s="106"/>
      <c r="AA17" s="106"/>
    </row>
    <row r="18" spans="2:27" ht="30" customHeight="1" x14ac:dyDescent="0.15">
      <c r="B18" s="126"/>
      <c r="C18" s="126"/>
      <c r="D18" s="105">
        <v>6</v>
      </c>
      <c r="E18" s="105"/>
      <c r="F18" s="5"/>
      <c r="G18" s="113">
        <v>108</v>
      </c>
      <c r="H18" s="111"/>
      <c r="I18" s="111"/>
      <c r="J18" s="111"/>
      <c r="K18" s="111"/>
      <c r="L18" s="111">
        <v>36</v>
      </c>
      <c r="M18" s="111"/>
      <c r="N18" s="111"/>
      <c r="O18" s="111"/>
      <c r="P18" s="106">
        <v>34</v>
      </c>
      <c r="Q18" s="106"/>
      <c r="R18" s="106"/>
      <c r="S18" s="106"/>
      <c r="T18" s="106">
        <v>68</v>
      </c>
      <c r="U18" s="106"/>
      <c r="V18" s="106"/>
      <c r="W18" s="106"/>
      <c r="X18" s="106">
        <v>1</v>
      </c>
      <c r="Y18" s="106"/>
      <c r="Z18" s="106"/>
      <c r="AA18" s="106"/>
    </row>
    <row r="19" spans="2:27" ht="30" customHeight="1" x14ac:dyDescent="0.15">
      <c r="B19" s="115"/>
      <c r="C19" s="115"/>
      <c r="D19" s="110">
        <v>7</v>
      </c>
      <c r="E19" s="110"/>
      <c r="F19" s="5"/>
      <c r="G19" s="108">
        <v>107</v>
      </c>
      <c r="H19" s="109"/>
      <c r="I19" s="109"/>
      <c r="J19" s="109"/>
      <c r="K19" s="109"/>
      <c r="L19" s="109">
        <v>36</v>
      </c>
      <c r="M19" s="109"/>
      <c r="N19" s="109"/>
      <c r="O19" s="109"/>
      <c r="P19" s="114">
        <v>31</v>
      </c>
      <c r="Q19" s="114"/>
      <c r="R19" s="114"/>
      <c r="S19" s="114"/>
      <c r="T19" s="114">
        <v>65</v>
      </c>
      <c r="U19" s="114"/>
      <c r="V19" s="114"/>
      <c r="W19" s="114"/>
      <c r="X19" s="114">
        <v>1</v>
      </c>
      <c r="Y19" s="114"/>
      <c r="Z19" s="114"/>
      <c r="AA19" s="114"/>
    </row>
    <row r="20" spans="2:27" ht="30" customHeight="1" x14ac:dyDescent="0.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N20" s="7"/>
      <c r="O20" s="7"/>
      <c r="T20" s="131" t="s">
        <v>17</v>
      </c>
      <c r="U20" s="131"/>
      <c r="V20" s="131"/>
      <c r="W20" s="131"/>
      <c r="X20" s="131"/>
      <c r="Y20" s="131"/>
      <c r="Z20" s="131"/>
      <c r="AA20" s="131"/>
    </row>
    <row r="21" spans="2:27" ht="30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</row>
    <row r="22" spans="2:27" ht="30" customHeight="1" x14ac:dyDescent="0.15">
      <c r="B22" s="132" t="s">
        <v>12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</row>
    <row r="23" spans="2:27" ht="21.75" customHeight="1" thickBot="1" x14ac:dyDescent="0.2">
      <c r="U23" s="145" t="s">
        <v>81</v>
      </c>
      <c r="V23" s="145"/>
      <c r="W23" s="145"/>
      <c r="X23" s="145"/>
      <c r="Y23" s="145"/>
      <c r="Z23" s="145"/>
      <c r="AA23" s="145"/>
    </row>
    <row r="24" spans="2:27" ht="30" customHeight="1" x14ac:dyDescent="0.15">
      <c r="B24" s="127" t="s">
        <v>0</v>
      </c>
      <c r="C24" s="128"/>
      <c r="D24" s="128"/>
      <c r="E24" s="128"/>
      <c r="F24" s="128"/>
      <c r="G24" s="128" t="s">
        <v>3</v>
      </c>
      <c r="H24" s="128"/>
      <c r="I24" s="128"/>
      <c r="J24" s="128"/>
      <c r="K24" s="128"/>
      <c r="L24" s="128"/>
      <c r="M24" s="128"/>
      <c r="N24" s="128" t="s">
        <v>1</v>
      </c>
      <c r="O24" s="128"/>
      <c r="P24" s="128"/>
      <c r="Q24" s="128"/>
      <c r="R24" s="128"/>
      <c r="S24" s="128"/>
      <c r="T24" s="128"/>
      <c r="U24" s="128" t="s">
        <v>2</v>
      </c>
      <c r="V24" s="128"/>
      <c r="W24" s="128"/>
      <c r="X24" s="128"/>
      <c r="Y24" s="128"/>
      <c r="Z24" s="128"/>
      <c r="AA24" s="130"/>
    </row>
    <row r="25" spans="2:27" ht="30" customHeight="1" x14ac:dyDescent="0.15">
      <c r="B25" s="126" t="s">
        <v>122</v>
      </c>
      <c r="C25" s="126"/>
      <c r="D25" s="105">
        <v>3</v>
      </c>
      <c r="E25" s="105"/>
      <c r="F25" s="5" t="s">
        <v>0</v>
      </c>
      <c r="G25" s="129">
        <v>50364</v>
      </c>
      <c r="H25" s="112"/>
      <c r="I25" s="112"/>
      <c r="J25" s="112"/>
      <c r="K25" s="112"/>
      <c r="L25" s="112"/>
      <c r="M25" s="112"/>
      <c r="N25" s="112">
        <v>24243</v>
      </c>
      <c r="O25" s="112"/>
      <c r="P25" s="112"/>
      <c r="Q25" s="112"/>
      <c r="R25" s="112"/>
      <c r="S25" s="112"/>
      <c r="T25" s="112"/>
      <c r="U25" s="112">
        <v>26121</v>
      </c>
      <c r="V25" s="112"/>
      <c r="W25" s="112"/>
      <c r="X25" s="112"/>
      <c r="Y25" s="112"/>
      <c r="Z25" s="112"/>
      <c r="AA25" s="112"/>
    </row>
    <row r="26" spans="2:27" ht="30" customHeight="1" x14ac:dyDescent="0.15">
      <c r="B26" s="126"/>
      <c r="C26" s="126"/>
      <c r="D26" s="105">
        <v>4</v>
      </c>
      <c r="E26" s="105"/>
      <c r="F26" s="12"/>
      <c r="G26" s="112">
        <v>49262</v>
      </c>
      <c r="H26" s="112"/>
      <c r="I26" s="112"/>
      <c r="J26" s="112"/>
      <c r="K26" s="112"/>
      <c r="L26" s="112"/>
      <c r="M26" s="112"/>
      <c r="N26" s="112">
        <v>23766</v>
      </c>
      <c r="O26" s="112"/>
      <c r="P26" s="112"/>
      <c r="Q26" s="112"/>
      <c r="R26" s="112"/>
      <c r="S26" s="112"/>
      <c r="T26" s="112"/>
      <c r="U26" s="112">
        <v>25496</v>
      </c>
      <c r="V26" s="112"/>
      <c r="W26" s="112"/>
      <c r="X26" s="112"/>
      <c r="Y26" s="112"/>
      <c r="Z26" s="112"/>
      <c r="AA26" s="112"/>
    </row>
    <row r="27" spans="2:27" ht="30" customHeight="1" x14ac:dyDescent="0.15">
      <c r="B27" s="126"/>
      <c r="C27" s="126"/>
      <c r="D27" s="105">
        <v>5</v>
      </c>
      <c r="E27" s="105"/>
      <c r="F27" s="12"/>
      <c r="G27" s="111">
        <v>48111</v>
      </c>
      <c r="H27" s="111"/>
      <c r="I27" s="111"/>
      <c r="J27" s="111"/>
      <c r="K27" s="111"/>
      <c r="L27" s="111"/>
      <c r="M27" s="111"/>
      <c r="N27" s="112">
        <v>23236</v>
      </c>
      <c r="O27" s="112"/>
      <c r="P27" s="112"/>
      <c r="Q27" s="112"/>
      <c r="R27" s="112"/>
      <c r="S27" s="112"/>
      <c r="T27" s="112"/>
      <c r="U27" s="112">
        <v>24875</v>
      </c>
      <c r="V27" s="112"/>
      <c r="W27" s="112"/>
      <c r="X27" s="112"/>
      <c r="Y27" s="112"/>
      <c r="Z27" s="112"/>
      <c r="AA27" s="112"/>
    </row>
    <row r="28" spans="2:27" ht="30" customHeight="1" x14ac:dyDescent="0.15">
      <c r="B28" s="126"/>
      <c r="C28" s="126"/>
      <c r="D28" s="105">
        <v>6</v>
      </c>
      <c r="E28" s="105"/>
      <c r="F28" s="12"/>
      <c r="G28" s="113">
        <v>47110</v>
      </c>
      <c r="H28" s="111"/>
      <c r="I28" s="111"/>
      <c r="J28" s="111"/>
      <c r="K28" s="111"/>
      <c r="L28" s="111"/>
      <c r="M28" s="111"/>
      <c r="N28" s="112">
        <v>22802</v>
      </c>
      <c r="O28" s="112"/>
      <c r="P28" s="112"/>
      <c r="Q28" s="112"/>
      <c r="R28" s="112"/>
      <c r="S28" s="112"/>
      <c r="T28" s="112"/>
      <c r="U28" s="112">
        <v>24308</v>
      </c>
      <c r="V28" s="112"/>
      <c r="W28" s="112"/>
      <c r="X28" s="112"/>
      <c r="Y28" s="112"/>
      <c r="Z28" s="112"/>
      <c r="AA28" s="112"/>
    </row>
    <row r="29" spans="2:27" ht="30" customHeight="1" x14ac:dyDescent="0.15">
      <c r="B29" s="115"/>
      <c r="C29" s="115"/>
      <c r="D29" s="110">
        <v>7</v>
      </c>
      <c r="E29" s="110"/>
      <c r="F29" s="1"/>
      <c r="G29" s="108">
        <v>46157</v>
      </c>
      <c r="H29" s="109"/>
      <c r="I29" s="109"/>
      <c r="J29" s="109"/>
      <c r="K29" s="109"/>
      <c r="L29" s="109"/>
      <c r="M29" s="109"/>
      <c r="N29" s="107">
        <v>22381</v>
      </c>
      <c r="O29" s="107"/>
      <c r="P29" s="107"/>
      <c r="Q29" s="107"/>
      <c r="R29" s="107"/>
      <c r="S29" s="107"/>
      <c r="T29" s="107"/>
      <c r="U29" s="107">
        <v>23776</v>
      </c>
      <c r="V29" s="107"/>
      <c r="W29" s="107"/>
      <c r="X29" s="107"/>
      <c r="Y29" s="107"/>
      <c r="Z29" s="107"/>
      <c r="AA29" s="107"/>
    </row>
    <row r="30" spans="2:27" ht="30" customHeight="1" x14ac:dyDescent="0.15">
      <c r="B30" s="3"/>
      <c r="C30" s="3"/>
      <c r="D30" s="3"/>
      <c r="E30" s="3"/>
      <c r="G30" s="2"/>
      <c r="H30" s="2"/>
      <c r="I30" s="2"/>
      <c r="J30" s="2"/>
      <c r="K30" s="2"/>
      <c r="L30" s="2"/>
      <c r="M30" s="2"/>
      <c r="N30" s="2"/>
      <c r="O30" s="2"/>
      <c r="Q30" s="8"/>
      <c r="R30" s="8"/>
      <c r="S30" s="8"/>
      <c r="T30" s="104" t="s">
        <v>10</v>
      </c>
      <c r="U30" s="104"/>
      <c r="V30" s="104"/>
      <c r="W30" s="104"/>
      <c r="X30" s="104"/>
      <c r="Y30" s="104"/>
      <c r="Z30" s="104"/>
      <c r="AA30" s="104"/>
    </row>
  </sheetData>
  <mergeCells count="118">
    <mergeCell ref="B26:C26"/>
    <mergeCell ref="B27:C27"/>
    <mergeCell ref="G17:K17"/>
    <mergeCell ref="L17:O17"/>
    <mergeCell ref="B16:C16"/>
    <mergeCell ref="D15:E15"/>
    <mergeCell ref="B15:C15"/>
    <mergeCell ref="D17:E17"/>
    <mergeCell ref="U23:AA23"/>
    <mergeCell ref="D27:E27"/>
    <mergeCell ref="G13:K14"/>
    <mergeCell ref="B19:C19"/>
    <mergeCell ref="B1:H1"/>
    <mergeCell ref="D9:E9"/>
    <mergeCell ref="B7:C7"/>
    <mergeCell ref="B9:C9"/>
    <mergeCell ref="B3:AA3"/>
    <mergeCell ref="X5:AA6"/>
    <mergeCell ref="B5:F6"/>
    <mergeCell ref="G9:J9"/>
    <mergeCell ref="L9:O9"/>
    <mergeCell ref="P9:S9"/>
    <mergeCell ref="D7:E7"/>
    <mergeCell ref="G5:K6"/>
    <mergeCell ref="T4:AA4"/>
    <mergeCell ref="L5:O6"/>
    <mergeCell ref="P5:S6"/>
    <mergeCell ref="T5:W6"/>
    <mergeCell ref="G7:J7"/>
    <mergeCell ref="B8:C8"/>
    <mergeCell ref="L7:O7"/>
    <mergeCell ref="P7:S7"/>
    <mergeCell ref="T7:W7"/>
    <mergeCell ref="X7:AA7"/>
    <mergeCell ref="X8:AA8"/>
    <mergeCell ref="X9:AA9"/>
    <mergeCell ref="B10:C10"/>
    <mergeCell ref="D10:E10"/>
    <mergeCell ref="T10:W10"/>
    <mergeCell ref="X10:AA10"/>
    <mergeCell ref="G8:J8"/>
    <mergeCell ref="L8:O8"/>
    <mergeCell ref="P8:S8"/>
    <mergeCell ref="T8:W8"/>
    <mergeCell ref="T9:W9"/>
    <mergeCell ref="D8:E8"/>
    <mergeCell ref="T11:W11"/>
    <mergeCell ref="D11:E11"/>
    <mergeCell ref="X11:AA11"/>
    <mergeCell ref="B11:C11"/>
    <mergeCell ref="D19:E19"/>
    <mergeCell ref="X19:AA19"/>
    <mergeCell ref="D26:E26"/>
    <mergeCell ref="D25:E25"/>
    <mergeCell ref="G26:M26"/>
    <mergeCell ref="B22:AA22"/>
    <mergeCell ref="G19:K19"/>
    <mergeCell ref="L15:O15"/>
    <mergeCell ref="P13:S14"/>
    <mergeCell ref="L13:O14"/>
    <mergeCell ref="T15:W15"/>
    <mergeCell ref="G15:K15"/>
    <mergeCell ref="P19:S19"/>
    <mergeCell ref="T13:W14"/>
    <mergeCell ref="P15:S15"/>
    <mergeCell ref="P17:S17"/>
    <mergeCell ref="T17:W17"/>
    <mergeCell ref="L19:O19"/>
    <mergeCell ref="X13:AA14"/>
    <mergeCell ref="X15:AA15"/>
    <mergeCell ref="B29:C29"/>
    <mergeCell ref="G10:J10"/>
    <mergeCell ref="L10:O10"/>
    <mergeCell ref="P10:S10"/>
    <mergeCell ref="L11:O11"/>
    <mergeCell ref="P11:S11"/>
    <mergeCell ref="G11:J11"/>
    <mergeCell ref="X17:AA17"/>
    <mergeCell ref="G18:K18"/>
    <mergeCell ref="B13:F14"/>
    <mergeCell ref="B28:C28"/>
    <mergeCell ref="B25:C25"/>
    <mergeCell ref="G28:M28"/>
    <mergeCell ref="B24:F24"/>
    <mergeCell ref="B18:C18"/>
    <mergeCell ref="G25:M25"/>
    <mergeCell ref="B17:C17"/>
    <mergeCell ref="G24:M24"/>
    <mergeCell ref="N24:T24"/>
    <mergeCell ref="N26:T26"/>
    <mergeCell ref="U25:AA25"/>
    <mergeCell ref="U24:AA24"/>
    <mergeCell ref="T20:AA20"/>
    <mergeCell ref="N25:T25"/>
    <mergeCell ref="T30:AA30"/>
    <mergeCell ref="D16:E16"/>
    <mergeCell ref="D18:E18"/>
    <mergeCell ref="T16:W16"/>
    <mergeCell ref="U29:AA29"/>
    <mergeCell ref="G29:M29"/>
    <mergeCell ref="D29:E29"/>
    <mergeCell ref="L16:O16"/>
    <mergeCell ref="U26:AA26"/>
    <mergeCell ref="N29:T29"/>
    <mergeCell ref="N28:T28"/>
    <mergeCell ref="U28:AA28"/>
    <mergeCell ref="G16:K16"/>
    <mergeCell ref="P16:S16"/>
    <mergeCell ref="P18:S18"/>
    <mergeCell ref="X16:AA16"/>
    <mergeCell ref="X18:AA18"/>
    <mergeCell ref="D28:E28"/>
    <mergeCell ref="G27:M27"/>
    <mergeCell ref="N27:T27"/>
    <mergeCell ref="U27:AA27"/>
    <mergeCell ref="L18:O18"/>
    <mergeCell ref="T19:W19"/>
    <mergeCell ref="T18:W18"/>
  </mergeCells>
  <phoneticPr fontId="1"/>
  <printOptions horizontalCentered="1"/>
  <pageMargins left="0.78740157480314965" right="0.78740157480314965" top="0.94488188976377963" bottom="0.78740157480314965" header="0.78740157480314965" footer="0.51181102362204722"/>
  <pageSetup paperSize="9" scale="83" orientation="portrait" horizontalDpi="1200" verticalDpi="1200" r:id="rId1"/>
  <headerFooter alignWithMargins="0">
    <oddHeader xml:space="preserve">&amp;C&amp;"ＭＳ 明朝,太字"&amp;16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64ED-EB2C-4E7F-8FAF-7307A6D8F3BA}">
  <sheetPr>
    <pageSetUpPr fitToPage="1"/>
  </sheetPr>
  <dimension ref="B1:AW29"/>
  <sheetViews>
    <sheetView zoomScale="90" zoomScaleNormal="90" workbookViewId="0">
      <selection activeCell="B3" sqref="B3:G4"/>
    </sheetView>
  </sheetViews>
  <sheetFormatPr defaultColWidth="3.625" defaultRowHeight="30" customHeight="1" x14ac:dyDescent="0.15"/>
  <cols>
    <col min="1" max="1" width="1.375" customWidth="1"/>
    <col min="2" max="2" width="4.25" customWidth="1"/>
    <col min="3" max="3" width="8.875" customWidth="1"/>
    <col min="4" max="4" width="4.75" customWidth="1"/>
    <col min="5" max="5" width="5" style="6" customWidth="1"/>
    <col min="6" max="6" width="3.625" style="6" customWidth="1"/>
    <col min="7" max="7" width="4.125" style="6" customWidth="1"/>
    <col min="8" max="25" width="3.625" customWidth="1"/>
    <col min="26" max="26" width="2.75" customWidth="1"/>
    <col min="27" max="27" width="4.375" customWidth="1"/>
    <col min="28" max="28" width="5.25" customWidth="1"/>
    <col min="29" max="29" width="1" customWidth="1"/>
    <col min="30" max="31" width="2.5" customWidth="1"/>
    <col min="257" max="257" width="1.375" customWidth="1"/>
    <col min="258" max="260" width="4.25" customWidth="1"/>
    <col min="261" max="261" width="3.75" customWidth="1"/>
    <col min="262" max="262" width="3.625" customWidth="1"/>
    <col min="263" max="263" width="2.25" customWidth="1"/>
    <col min="264" max="281" width="3.625" customWidth="1"/>
    <col min="282" max="282" width="2.75" customWidth="1"/>
    <col min="283" max="283" width="4.375" customWidth="1"/>
    <col min="284" max="284" width="5.25" customWidth="1"/>
    <col min="285" max="285" width="1" customWidth="1"/>
    <col min="286" max="287" width="2.5" customWidth="1"/>
    <col min="513" max="513" width="1.375" customWidth="1"/>
    <col min="514" max="516" width="4.25" customWidth="1"/>
    <col min="517" max="517" width="3.75" customWidth="1"/>
    <col min="518" max="518" width="3.625" customWidth="1"/>
    <col min="519" max="519" width="2.25" customWidth="1"/>
    <col min="520" max="537" width="3.625" customWidth="1"/>
    <col min="538" max="538" width="2.75" customWidth="1"/>
    <col min="539" max="539" width="4.375" customWidth="1"/>
    <col min="540" max="540" width="5.25" customWidth="1"/>
    <col min="541" max="541" width="1" customWidth="1"/>
    <col min="542" max="543" width="2.5" customWidth="1"/>
    <col min="769" max="769" width="1.375" customWidth="1"/>
    <col min="770" max="772" width="4.25" customWidth="1"/>
    <col min="773" max="773" width="3.75" customWidth="1"/>
    <col min="774" max="774" width="3.625" customWidth="1"/>
    <col min="775" max="775" width="2.25" customWidth="1"/>
    <col min="776" max="793" width="3.625" customWidth="1"/>
    <col min="794" max="794" width="2.75" customWidth="1"/>
    <col min="795" max="795" width="4.375" customWidth="1"/>
    <col min="796" max="796" width="5.25" customWidth="1"/>
    <col min="797" max="797" width="1" customWidth="1"/>
    <col min="798" max="799" width="2.5" customWidth="1"/>
    <col min="1025" max="1025" width="1.375" customWidth="1"/>
    <col min="1026" max="1028" width="4.25" customWidth="1"/>
    <col min="1029" max="1029" width="3.75" customWidth="1"/>
    <col min="1030" max="1030" width="3.625" customWidth="1"/>
    <col min="1031" max="1031" width="2.25" customWidth="1"/>
    <col min="1032" max="1049" width="3.625" customWidth="1"/>
    <col min="1050" max="1050" width="2.75" customWidth="1"/>
    <col min="1051" max="1051" width="4.375" customWidth="1"/>
    <col min="1052" max="1052" width="5.25" customWidth="1"/>
    <col min="1053" max="1053" width="1" customWidth="1"/>
    <col min="1054" max="1055" width="2.5" customWidth="1"/>
    <col min="1281" max="1281" width="1.375" customWidth="1"/>
    <col min="1282" max="1284" width="4.25" customWidth="1"/>
    <col min="1285" max="1285" width="3.75" customWidth="1"/>
    <col min="1286" max="1286" width="3.625" customWidth="1"/>
    <col min="1287" max="1287" width="2.25" customWidth="1"/>
    <col min="1288" max="1305" width="3.625" customWidth="1"/>
    <col min="1306" max="1306" width="2.75" customWidth="1"/>
    <col min="1307" max="1307" width="4.375" customWidth="1"/>
    <col min="1308" max="1308" width="5.25" customWidth="1"/>
    <col min="1309" max="1309" width="1" customWidth="1"/>
    <col min="1310" max="1311" width="2.5" customWidth="1"/>
    <col min="1537" max="1537" width="1.375" customWidth="1"/>
    <col min="1538" max="1540" width="4.25" customWidth="1"/>
    <col min="1541" max="1541" width="3.75" customWidth="1"/>
    <col min="1542" max="1542" width="3.625" customWidth="1"/>
    <col min="1543" max="1543" width="2.25" customWidth="1"/>
    <col min="1544" max="1561" width="3.625" customWidth="1"/>
    <col min="1562" max="1562" width="2.75" customWidth="1"/>
    <col min="1563" max="1563" width="4.375" customWidth="1"/>
    <col min="1564" max="1564" width="5.25" customWidth="1"/>
    <col min="1565" max="1565" width="1" customWidth="1"/>
    <col min="1566" max="1567" width="2.5" customWidth="1"/>
    <col min="1793" max="1793" width="1.375" customWidth="1"/>
    <col min="1794" max="1796" width="4.25" customWidth="1"/>
    <col min="1797" max="1797" width="3.75" customWidth="1"/>
    <col min="1798" max="1798" width="3.625" customWidth="1"/>
    <col min="1799" max="1799" width="2.25" customWidth="1"/>
    <col min="1800" max="1817" width="3.625" customWidth="1"/>
    <col min="1818" max="1818" width="2.75" customWidth="1"/>
    <col min="1819" max="1819" width="4.375" customWidth="1"/>
    <col min="1820" max="1820" width="5.25" customWidth="1"/>
    <col min="1821" max="1821" width="1" customWidth="1"/>
    <col min="1822" max="1823" width="2.5" customWidth="1"/>
    <col min="2049" max="2049" width="1.375" customWidth="1"/>
    <col min="2050" max="2052" width="4.25" customWidth="1"/>
    <col min="2053" max="2053" width="3.75" customWidth="1"/>
    <col min="2054" max="2054" width="3.625" customWidth="1"/>
    <col min="2055" max="2055" width="2.25" customWidth="1"/>
    <col min="2056" max="2073" width="3.625" customWidth="1"/>
    <col min="2074" max="2074" width="2.75" customWidth="1"/>
    <col min="2075" max="2075" width="4.375" customWidth="1"/>
    <col min="2076" max="2076" width="5.25" customWidth="1"/>
    <col min="2077" max="2077" width="1" customWidth="1"/>
    <col min="2078" max="2079" width="2.5" customWidth="1"/>
    <col min="2305" max="2305" width="1.375" customWidth="1"/>
    <col min="2306" max="2308" width="4.25" customWidth="1"/>
    <col min="2309" max="2309" width="3.75" customWidth="1"/>
    <col min="2310" max="2310" width="3.625" customWidth="1"/>
    <col min="2311" max="2311" width="2.25" customWidth="1"/>
    <col min="2312" max="2329" width="3.625" customWidth="1"/>
    <col min="2330" max="2330" width="2.75" customWidth="1"/>
    <col min="2331" max="2331" width="4.375" customWidth="1"/>
    <col min="2332" max="2332" width="5.25" customWidth="1"/>
    <col min="2333" max="2333" width="1" customWidth="1"/>
    <col min="2334" max="2335" width="2.5" customWidth="1"/>
    <col min="2561" max="2561" width="1.375" customWidth="1"/>
    <col min="2562" max="2564" width="4.25" customWidth="1"/>
    <col min="2565" max="2565" width="3.75" customWidth="1"/>
    <col min="2566" max="2566" width="3.625" customWidth="1"/>
    <col min="2567" max="2567" width="2.25" customWidth="1"/>
    <col min="2568" max="2585" width="3.625" customWidth="1"/>
    <col min="2586" max="2586" width="2.75" customWidth="1"/>
    <col min="2587" max="2587" width="4.375" customWidth="1"/>
    <col min="2588" max="2588" width="5.25" customWidth="1"/>
    <col min="2589" max="2589" width="1" customWidth="1"/>
    <col min="2590" max="2591" width="2.5" customWidth="1"/>
    <col min="2817" max="2817" width="1.375" customWidth="1"/>
    <col min="2818" max="2820" width="4.25" customWidth="1"/>
    <col min="2821" max="2821" width="3.75" customWidth="1"/>
    <col min="2822" max="2822" width="3.625" customWidth="1"/>
    <col min="2823" max="2823" width="2.25" customWidth="1"/>
    <col min="2824" max="2841" width="3.625" customWidth="1"/>
    <col min="2842" max="2842" width="2.75" customWidth="1"/>
    <col min="2843" max="2843" width="4.375" customWidth="1"/>
    <col min="2844" max="2844" width="5.25" customWidth="1"/>
    <col min="2845" max="2845" width="1" customWidth="1"/>
    <col min="2846" max="2847" width="2.5" customWidth="1"/>
    <col min="3073" max="3073" width="1.375" customWidth="1"/>
    <col min="3074" max="3076" width="4.25" customWidth="1"/>
    <col min="3077" max="3077" width="3.75" customWidth="1"/>
    <col min="3078" max="3078" width="3.625" customWidth="1"/>
    <col min="3079" max="3079" width="2.25" customWidth="1"/>
    <col min="3080" max="3097" width="3.625" customWidth="1"/>
    <col min="3098" max="3098" width="2.75" customWidth="1"/>
    <col min="3099" max="3099" width="4.375" customWidth="1"/>
    <col min="3100" max="3100" width="5.25" customWidth="1"/>
    <col min="3101" max="3101" width="1" customWidth="1"/>
    <col min="3102" max="3103" width="2.5" customWidth="1"/>
    <col min="3329" max="3329" width="1.375" customWidth="1"/>
    <col min="3330" max="3332" width="4.25" customWidth="1"/>
    <col min="3333" max="3333" width="3.75" customWidth="1"/>
    <col min="3334" max="3334" width="3.625" customWidth="1"/>
    <col min="3335" max="3335" width="2.25" customWidth="1"/>
    <col min="3336" max="3353" width="3.625" customWidth="1"/>
    <col min="3354" max="3354" width="2.75" customWidth="1"/>
    <col min="3355" max="3355" width="4.375" customWidth="1"/>
    <col min="3356" max="3356" width="5.25" customWidth="1"/>
    <col min="3357" max="3357" width="1" customWidth="1"/>
    <col min="3358" max="3359" width="2.5" customWidth="1"/>
    <col min="3585" max="3585" width="1.375" customWidth="1"/>
    <col min="3586" max="3588" width="4.25" customWidth="1"/>
    <col min="3589" max="3589" width="3.75" customWidth="1"/>
    <col min="3590" max="3590" width="3.625" customWidth="1"/>
    <col min="3591" max="3591" width="2.25" customWidth="1"/>
    <col min="3592" max="3609" width="3.625" customWidth="1"/>
    <col min="3610" max="3610" width="2.75" customWidth="1"/>
    <col min="3611" max="3611" width="4.375" customWidth="1"/>
    <col min="3612" max="3612" width="5.25" customWidth="1"/>
    <col min="3613" max="3613" width="1" customWidth="1"/>
    <col min="3614" max="3615" width="2.5" customWidth="1"/>
    <col min="3841" max="3841" width="1.375" customWidth="1"/>
    <col min="3842" max="3844" width="4.25" customWidth="1"/>
    <col min="3845" max="3845" width="3.75" customWidth="1"/>
    <col min="3846" max="3846" width="3.625" customWidth="1"/>
    <col min="3847" max="3847" width="2.25" customWidth="1"/>
    <col min="3848" max="3865" width="3.625" customWidth="1"/>
    <col min="3866" max="3866" width="2.75" customWidth="1"/>
    <col min="3867" max="3867" width="4.375" customWidth="1"/>
    <col min="3868" max="3868" width="5.25" customWidth="1"/>
    <col min="3869" max="3869" width="1" customWidth="1"/>
    <col min="3870" max="3871" width="2.5" customWidth="1"/>
    <col min="4097" max="4097" width="1.375" customWidth="1"/>
    <col min="4098" max="4100" width="4.25" customWidth="1"/>
    <col min="4101" max="4101" width="3.75" customWidth="1"/>
    <col min="4102" max="4102" width="3.625" customWidth="1"/>
    <col min="4103" max="4103" width="2.25" customWidth="1"/>
    <col min="4104" max="4121" width="3.625" customWidth="1"/>
    <col min="4122" max="4122" width="2.75" customWidth="1"/>
    <col min="4123" max="4123" width="4.375" customWidth="1"/>
    <col min="4124" max="4124" width="5.25" customWidth="1"/>
    <col min="4125" max="4125" width="1" customWidth="1"/>
    <col min="4126" max="4127" width="2.5" customWidth="1"/>
    <col min="4353" max="4353" width="1.375" customWidth="1"/>
    <col min="4354" max="4356" width="4.25" customWidth="1"/>
    <col min="4357" max="4357" width="3.75" customWidth="1"/>
    <col min="4358" max="4358" width="3.625" customWidth="1"/>
    <col min="4359" max="4359" width="2.25" customWidth="1"/>
    <col min="4360" max="4377" width="3.625" customWidth="1"/>
    <col min="4378" max="4378" width="2.75" customWidth="1"/>
    <col min="4379" max="4379" width="4.375" customWidth="1"/>
    <col min="4380" max="4380" width="5.25" customWidth="1"/>
    <col min="4381" max="4381" width="1" customWidth="1"/>
    <col min="4382" max="4383" width="2.5" customWidth="1"/>
    <col min="4609" max="4609" width="1.375" customWidth="1"/>
    <col min="4610" max="4612" width="4.25" customWidth="1"/>
    <col min="4613" max="4613" width="3.75" customWidth="1"/>
    <col min="4614" max="4614" width="3.625" customWidth="1"/>
    <col min="4615" max="4615" width="2.25" customWidth="1"/>
    <col min="4616" max="4633" width="3.625" customWidth="1"/>
    <col min="4634" max="4634" width="2.75" customWidth="1"/>
    <col min="4635" max="4635" width="4.375" customWidth="1"/>
    <col min="4636" max="4636" width="5.25" customWidth="1"/>
    <col min="4637" max="4637" width="1" customWidth="1"/>
    <col min="4638" max="4639" width="2.5" customWidth="1"/>
    <col min="4865" max="4865" width="1.375" customWidth="1"/>
    <col min="4866" max="4868" width="4.25" customWidth="1"/>
    <col min="4869" max="4869" width="3.75" customWidth="1"/>
    <col min="4870" max="4870" width="3.625" customWidth="1"/>
    <col min="4871" max="4871" width="2.25" customWidth="1"/>
    <col min="4872" max="4889" width="3.625" customWidth="1"/>
    <col min="4890" max="4890" width="2.75" customWidth="1"/>
    <col min="4891" max="4891" width="4.375" customWidth="1"/>
    <col min="4892" max="4892" width="5.25" customWidth="1"/>
    <col min="4893" max="4893" width="1" customWidth="1"/>
    <col min="4894" max="4895" width="2.5" customWidth="1"/>
    <col min="5121" max="5121" width="1.375" customWidth="1"/>
    <col min="5122" max="5124" width="4.25" customWidth="1"/>
    <col min="5125" max="5125" width="3.75" customWidth="1"/>
    <col min="5126" max="5126" width="3.625" customWidth="1"/>
    <col min="5127" max="5127" width="2.25" customWidth="1"/>
    <col min="5128" max="5145" width="3.625" customWidth="1"/>
    <col min="5146" max="5146" width="2.75" customWidth="1"/>
    <col min="5147" max="5147" width="4.375" customWidth="1"/>
    <col min="5148" max="5148" width="5.25" customWidth="1"/>
    <col min="5149" max="5149" width="1" customWidth="1"/>
    <col min="5150" max="5151" width="2.5" customWidth="1"/>
    <col min="5377" max="5377" width="1.375" customWidth="1"/>
    <col min="5378" max="5380" width="4.25" customWidth="1"/>
    <col min="5381" max="5381" width="3.75" customWidth="1"/>
    <col min="5382" max="5382" width="3.625" customWidth="1"/>
    <col min="5383" max="5383" width="2.25" customWidth="1"/>
    <col min="5384" max="5401" width="3.625" customWidth="1"/>
    <col min="5402" max="5402" width="2.75" customWidth="1"/>
    <col min="5403" max="5403" width="4.375" customWidth="1"/>
    <col min="5404" max="5404" width="5.25" customWidth="1"/>
    <col min="5405" max="5405" width="1" customWidth="1"/>
    <col min="5406" max="5407" width="2.5" customWidth="1"/>
    <col min="5633" max="5633" width="1.375" customWidth="1"/>
    <col min="5634" max="5636" width="4.25" customWidth="1"/>
    <col min="5637" max="5637" width="3.75" customWidth="1"/>
    <col min="5638" max="5638" width="3.625" customWidth="1"/>
    <col min="5639" max="5639" width="2.25" customWidth="1"/>
    <col min="5640" max="5657" width="3.625" customWidth="1"/>
    <col min="5658" max="5658" width="2.75" customWidth="1"/>
    <col min="5659" max="5659" width="4.375" customWidth="1"/>
    <col min="5660" max="5660" width="5.25" customWidth="1"/>
    <col min="5661" max="5661" width="1" customWidth="1"/>
    <col min="5662" max="5663" width="2.5" customWidth="1"/>
    <col min="5889" max="5889" width="1.375" customWidth="1"/>
    <col min="5890" max="5892" width="4.25" customWidth="1"/>
    <col min="5893" max="5893" width="3.75" customWidth="1"/>
    <col min="5894" max="5894" width="3.625" customWidth="1"/>
    <col min="5895" max="5895" width="2.25" customWidth="1"/>
    <col min="5896" max="5913" width="3.625" customWidth="1"/>
    <col min="5914" max="5914" width="2.75" customWidth="1"/>
    <col min="5915" max="5915" width="4.375" customWidth="1"/>
    <col min="5916" max="5916" width="5.25" customWidth="1"/>
    <col min="5917" max="5917" width="1" customWidth="1"/>
    <col min="5918" max="5919" width="2.5" customWidth="1"/>
    <col min="6145" max="6145" width="1.375" customWidth="1"/>
    <col min="6146" max="6148" width="4.25" customWidth="1"/>
    <col min="6149" max="6149" width="3.75" customWidth="1"/>
    <col min="6150" max="6150" width="3.625" customWidth="1"/>
    <col min="6151" max="6151" width="2.25" customWidth="1"/>
    <col min="6152" max="6169" width="3.625" customWidth="1"/>
    <col min="6170" max="6170" width="2.75" customWidth="1"/>
    <col min="6171" max="6171" width="4.375" customWidth="1"/>
    <col min="6172" max="6172" width="5.25" customWidth="1"/>
    <col min="6173" max="6173" width="1" customWidth="1"/>
    <col min="6174" max="6175" width="2.5" customWidth="1"/>
    <col min="6401" max="6401" width="1.375" customWidth="1"/>
    <col min="6402" max="6404" width="4.25" customWidth="1"/>
    <col min="6405" max="6405" width="3.75" customWidth="1"/>
    <col min="6406" max="6406" width="3.625" customWidth="1"/>
    <col min="6407" max="6407" width="2.25" customWidth="1"/>
    <col min="6408" max="6425" width="3.625" customWidth="1"/>
    <col min="6426" max="6426" width="2.75" customWidth="1"/>
    <col min="6427" max="6427" width="4.375" customWidth="1"/>
    <col min="6428" max="6428" width="5.25" customWidth="1"/>
    <col min="6429" max="6429" width="1" customWidth="1"/>
    <col min="6430" max="6431" width="2.5" customWidth="1"/>
    <col min="6657" max="6657" width="1.375" customWidth="1"/>
    <col min="6658" max="6660" width="4.25" customWidth="1"/>
    <col min="6661" max="6661" width="3.75" customWidth="1"/>
    <col min="6662" max="6662" width="3.625" customWidth="1"/>
    <col min="6663" max="6663" width="2.25" customWidth="1"/>
    <col min="6664" max="6681" width="3.625" customWidth="1"/>
    <col min="6682" max="6682" width="2.75" customWidth="1"/>
    <col min="6683" max="6683" width="4.375" customWidth="1"/>
    <col min="6684" max="6684" width="5.25" customWidth="1"/>
    <col min="6685" max="6685" width="1" customWidth="1"/>
    <col min="6686" max="6687" width="2.5" customWidth="1"/>
    <col min="6913" max="6913" width="1.375" customWidth="1"/>
    <col min="6914" max="6916" width="4.25" customWidth="1"/>
    <col min="6917" max="6917" width="3.75" customWidth="1"/>
    <col min="6918" max="6918" width="3.625" customWidth="1"/>
    <col min="6919" max="6919" width="2.25" customWidth="1"/>
    <col min="6920" max="6937" width="3.625" customWidth="1"/>
    <col min="6938" max="6938" width="2.75" customWidth="1"/>
    <col min="6939" max="6939" width="4.375" customWidth="1"/>
    <col min="6940" max="6940" width="5.25" customWidth="1"/>
    <col min="6941" max="6941" width="1" customWidth="1"/>
    <col min="6942" max="6943" width="2.5" customWidth="1"/>
    <col min="7169" max="7169" width="1.375" customWidth="1"/>
    <col min="7170" max="7172" width="4.25" customWidth="1"/>
    <col min="7173" max="7173" width="3.75" customWidth="1"/>
    <col min="7174" max="7174" width="3.625" customWidth="1"/>
    <col min="7175" max="7175" width="2.25" customWidth="1"/>
    <col min="7176" max="7193" width="3.625" customWidth="1"/>
    <col min="7194" max="7194" width="2.75" customWidth="1"/>
    <col min="7195" max="7195" width="4.375" customWidth="1"/>
    <col min="7196" max="7196" width="5.25" customWidth="1"/>
    <col min="7197" max="7197" width="1" customWidth="1"/>
    <col min="7198" max="7199" width="2.5" customWidth="1"/>
    <col min="7425" max="7425" width="1.375" customWidth="1"/>
    <col min="7426" max="7428" width="4.25" customWidth="1"/>
    <col min="7429" max="7429" width="3.75" customWidth="1"/>
    <col min="7430" max="7430" width="3.625" customWidth="1"/>
    <col min="7431" max="7431" width="2.25" customWidth="1"/>
    <col min="7432" max="7449" width="3.625" customWidth="1"/>
    <col min="7450" max="7450" width="2.75" customWidth="1"/>
    <col min="7451" max="7451" width="4.375" customWidth="1"/>
    <col min="7452" max="7452" width="5.25" customWidth="1"/>
    <col min="7453" max="7453" width="1" customWidth="1"/>
    <col min="7454" max="7455" width="2.5" customWidth="1"/>
    <col min="7681" max="7681" width="1.375" customWidth="1"/>
    <col min="7682" max="7684" width="4.25" customWidth="1"/>
    <col min="7685" max="7685" width="3.75" customWidth="1"/>
    <col min="7686" max="7686" width="3.625" customWidth="1"/>
    <col min="7687" max="7687" width="2.25" customWidth="1"/>
    <col min="7688" max="7705" width="3.625" customWidth="1"/>
    <col min="7706" max="7706" width="2.75" customWidth="1"/>
    <col min="7707" max="7707" width="4.375" customWidth="1"/>
    <col min="7708" max="7708" width="5.25" customWidth="1"/>
    <col min="7709" max="7709" width="1" customWidth="1"/>
    <col min="7710" max="7711" width="2.5" customWidth="1"/>
    <col min="7937" max="7937" width="1.375" customWidth="1"/>
    <col min="7938" max="7940" width="4.25" customWidth="1"/>
    <col min="7941" max="7941" width="3.75" customWidth="1"/>
    <col min="7942" max="7942" width="3.625" customWidth="1"/>
    <col min="7943" max="7943" width="2.25" customWidth="1"/>
    <col min="7944" max="7961" width="3.625" customWidth="1"/>
    <col min="7962" max="7962" width="2.75" customWidth="1"/>
    <col min="7963" max="7963" width="4.375" customWidth="1"/>
    <col min="7964" max="7964" width="5.25" customWidth="1"/>
    <col min="7965" max="7965" width="1" customWidth="1"/>
    <col min="7966" max="7967" width="2.5" customWidth="1"/>
    <col min="8193" max="8193" width="1.375" customWidth="1"/>
    <col min="8194" max="8196" width="4.25" customWidth="1"/>
    <col min="8197" max="8197" width="3.75" customWidth="1"/>
    <col min="8198" max="8198" width="3.625" customWidth="1"/>
    <col min="8199" max="8199" width="2.25" customWidth="1"/>
    <col min="8200" max="8217" width="3.625" customWidth="1"/>
    <col min="8218" max="8218" width="2.75" customWidth="1"/>
    <col min="8219" max="8219" width="4.375" customWidth="1"/>
    <col min="8220" max="8220" width="5.25" customWidth="1"/>
    <col min="8221" max="8221" width="1" customWidth="1"/>
    <col min="8222" max="8223" width="2.5" customWidth="1"/>
    <col min="8449" max="8449" width="1.375" customWidth="1"/>
    <col min="8450" max="8452" width="4.25" customWidth="1"/>
    <col min="8453" max="8453" width="3.75" customWidth="1"/>
    <col min="8454" max="8454" width="3.625" customWidth="1"/>
    <col min="8455" max="8455" width="2.25" customWidth="1"/>
    <col min="8456" max="8473" width="3.625" customWidth="1"/>
    <col min="8474" max="8474" width="2.75" customWidth="1"/>
    <col min="8475" max="8475" width="4.375" customWidth="1"/>
    <col min="8476" max="8476" width="5.25" customWidth="1"/>
    <col min="8477" max="8477" width="1" customWidth="1"/>
    <col min="8478" max="8479" width="2.5" customWidth="1"/>
    <col min="8705" max="8705" width="1.375" customWidth="1"/>
    <col min="8706" max="8708" width="4.25" customWidth="1"/>
    <col min="8709" max="8709" width="3.75" customWidth="1"/>
    <col min="8710" max="8710" width="3.625" customWidth="1"/>
    <col min="8711" max="8711" width="2.25" customWidth="1"/>
    <col min="8712" max="8729" width="3.625" customWidth="1"/>
    <col min="8730" max="8730" width="2.75" customWidth="1"/>
    <col min="8731" max="8731" width="4.375" customWidth="1"/>
    <col min="8732" max="8732" width="5.25" customWidth="1"/>
    <col min="8733" max="8733" width="1" customWidth="1"/>
    <col min="8734" max="8735" width="2.5" customWidth="1"/>
    <col min="8961" max="8961" width="1.375" customWidth="1"/>
    <col min="8962" max="8964" width="4.25" customWidth="1"/>
    <col min="8965" max="8965" width="3.75" customWidth="1"/>
    <col min="8966" max="8966" width="3.625" customWidth="1"/>
    <col min="8967" max="8967" width="2.25" customWidth="1"/>
    <col min="8968" max="8985" width="3.625" customWidth="1"/>
    <col min="8986" max="8986" width="2.75" customWidth="1"/>
    <col min="8987" max="8987" width="4.375" customWidth="1"/>
    <col min="8988" max="8988" width="5.25" customWidth="1"/>
    <col min="8989" max="8989" width="1" customWidth="1"/>
    <col min="8990" max="8991" width="2.5" customWidth="1"/>
    <col min="9217" max="9217" width="1.375" customWidth="1"/>
    <col min="9218" max="9220" width="4.25" customWidth="1"/>
    <col min="9221" max="9221" width="3.75" customWidth="1"/>
    <col min="9222" max="9222" width="3.625" customWidth="1"/>
    <col min="9223" max="9223" width="2.25" customWidth="1"/>
    <col min="9224" max="9241" width="3.625" customWidth="1"/>
    <col min="9242" max="9242" width="2.75" customWidth="1"/>
    <col min="9243" max="9243" width="4.375" customWidth="1"/>
    <col min="9244" max="9244" width="5.25" customWidth="1"/>
    <col min="9245" max="9245" width="1" customWidth="1"/>
    <col min="9246" max="9247" width="2.5" customWidth="1"/>
    <col min="9473" max="9473" width="1.375" customWidth="1"/>
    <col min="9474" max="9476" width="4.25" customWidth="1"/>
    <col min="9477" max="9477" width="3.75" customWidth="1"/>
    <col min="9478" max="9478" width="3.625" customWidth="1"/>
    <col min="9479" max="9479" width="2.25" customWidth="1"/>
    <col min="9480" max="9497" width="3.625" customWidth="1"/>
    <col min="9498" max="9498" width="2.75" customWidth="1"/>
    <col min="9499" max="9499" width="4.375" customWidth="1"/>
    <col min="9500" max="9500" width="5.25" customWidth="1"/>
    <col min="9501" max="9501" width="1" customWidth="1"/>
    <col min="9502" max="9503" width="2.5" customWidth="1"/>
    <col min="9729" max="9729" width="1.375" customWidth="1"/>
    <col min="9730" max="9732" width="4.25" customWidth="1"/>
    <col min="9733" max="9733" width="3.75" customWidth="1"/>
    <col min="9734" max="9734" width="3.625" customWidth="1"/>
    <col min="9735" max="9735" width="2.25" customWidth="1"/>
    <col min="9736" max="9753" width="3.625" customWidth="1"/>
    <col min="9754" max="9754" width="2.75" customWidth="1"/>
    <col min="9755" max="9755" width="4.375" customWidth="1"/>
    <col min="9756" max="9756" width="5.25" customWidth="1"/>
    <col min="9757" max="9757" width="1" customWidth="1"/>
    <col min="9758" max="9759" width="2.5" customWidth="1"/>
    <col min="9985" max="9985" width="1.375" customWidth="1"/>
    <col min="9986" max="9988" width="4.25" customWidth="1"/>
    <col min="9989" max="9989" width="3.75" customWidth="1"/>
    <col min="9990" max="9990" width="3.625" customWidth="1"/>
    <col min="9991" max="9991" width="2.25" customWidth="1"/>
    <col min="9992" max="10009" width="3.625" customWidth="1"/>
    <col min="10010" max="10010" width="2.75" customWidth="1"/>
    <col min="10011" max="10011" width="4.375" customWidth="1"/>
    <col min="10012" max="10012" width="5.25" customWidth="1"/>
    <col min="10013" max="10013" width="1" customWidth="1"/>
    <col min="10014" max="10015" width="2.5" customWidth="1"/>
    <col min="10241" max="10241" width="1.375" customWidth="1"/>
    <col min="10242" max="10244" width="4.25" customWidth="1"/>
    <col min="10245" max="10245" width="3.75" customWidth="1"/>
    <col min="10246" max="10246" width="3.625" customWidth="1"/>
    <col min="10247" max="10247" width="2.25" customWidth="1"/>
    <col min="10248" max="10265" width="3.625" customWidth="1"/>
    <col min="10266" max="10266" width="2.75" customWidth="1"/>
    <col min="10267" max="10267" width="4.375" customWidth="1"/>
    <col min="10268" max="10268" width="5.25" customWidth="1"/>
    <col min="10269" max="10269" width="1" customWidth="1"/>
    <col min="10270" max="10271" width="2.5" customWidth="1"/>
    <col min="10497" max="10497" width="1.375" customWidth="1"/>
    <col min="10498" max="10500" width="4.25" customWidth="1"/>
    <col min="10501" max="10501" width="3.75" customWidth="1"/>
    <col min="10502" max="10502" width="3.625" customWidth="1"/>
    <col min="10503" max="10503" width="2.25" customWidth="1"/>
    <col min="10504" max="10521" width="3.625" customWidth="1"/>
    <col min="10522" max="10522" width="2.75" customWidth="1"/>
    <col min="10523" max="10523" width="4.375" customWidth="1"/>
    <col min="10524" max="10524" width="5.25" customWidth="1"/>
    <col min="10525" max="10525" width="1" customWidth="1"/>
    <col min="10526" max="10527" width="2.5" customWidth="1"/>
    <col min="10753" max="10753" width="1.375" customWidth="1"/>
    <col min="10754" max="10756" width="4.25" customWidth="1"/>
    <col min="10757" max="10757" width="3.75" customWidth="1"/>
    <col min="10758" max="10758" width="3.625" customWidth="1"/>
    <col min="10759" max="10759" width="2.25" customWidth="1"/>
    <col min="10760" max="10777" width="3.625" customWidth="1"/>
    <col min="10778" max="10778" width="2.75" customWidth="1"/>
    <col min="10779" max="10779" width="4.375" customWidth="1"/>
    <col min="10780" max="10780" width="5.25" customWidth="1"/>
    <col min="10781" max="10781" width="1" customWidth="1"/>
    <col min="10782" max="10783" width="2.5" customWidth="1"/>
    <col min="11009" max="11009" width="1.375" customWidth="1"/>
    <col min="11010" max="11012" width="4.25" customWidth="1"/>
    <col min="11013" max="11013" width="3.75" customWidth="1"/>
    <col min="11014" max="11014" width="3.625" customWidth="1"/>
    <col min="11015" max="11015" width="2.25" customWidth="1"/>
    <col min="11016" max="11033" width="3.625" customWidth="1"/>
    <col min="11034" max="11034" width="2.75" customWidth="1"/>
    <col min="11035" max="11035" width="4.375" customWidth="1"/>
    <col min="11036" max="11036" width="5.25" customWidth="1"/>
    <col min="11037" max="11037" width="1" customWidth="1"/>
    <col min="11038" max="11039" width="2.5" customWidth="1"/>
    <col min="11265" max="11265" width="1.375" customWidth="1"/>
    <col min="11266" max="11268" width="4.25" customWidth="1"/>
    <col min="11269" max="11269" width="3.75" customWidth="1"/>
    <col min="11270" max="11270" width="3.625" customWidth="1"/>
    <col min="11271" max="11271" width="2.25" customWidth="1"/>
    <col min="11272" max="11289" width="3.625" customWidth="1"/>
    <col min="11290" max="11290" width="2.75" customWidth="1"/>
    <col min="11291" max="11291" width="4.375" customWidth="1"/>
    <col min="11292" max="11292" width="5.25" customWidth="1"/>
    <col min="11293" max="11293" width="1" customWidth="1"/>
    <col min="11294" max="11295" width="2.5" customWidth="1"/>
    <col min="11521" max="11521" width="1.375" customWidth="1"/>
    <col min="11522" max="11524" width="4.25" customWidth="1"/>
    <col min="11525" max="11525" width="3.75" customWidth="1"/>
    <col min="11526" max="11526" width="3.625" customWidth="1"/>
    <col min="11527" max="11527" width="2.25" customWidth="1"/>
    <col min="11528" max="11545" width="3.625" customWidth="1"/>
    <col min="11546" max="11546" width="2.75" customWidth="1"/>
    <col min="11547" max="11547" width="4.375" customWidth="1"/>
    <col min="11548" max="11548" width="5.25" customWidth="1"/>
    <col min="11549" max="11549" width="1" customWidth="1"/>
    <col min="11550" max="11551" width="2.5" customWidth="1"/>
    <col min="11777" max="11777" width="1.375" customWidth="1"/>
    <col min="11778" max="11780" width="4.25" customWidth="1"/>
    <col min="11781" max="11781" width="3.75" customWidth="1"/>
    <col min="11782" max="11782" width="3.625" customWidth="1"/>
    <col min="11783" max="11783" width="2.25" customWidth="1"/>
    <col min="11784" max="11801" width="3.625" customWidth="1"/>
    <col min="11802" max="11802" width="2.75" customWidth="1"/>
    <col min="11803" max="11803" width="4.375" customWidth="1"/>
    <col min="11804" max="11804" width="5.25" customWidth="1"/>
    <col min="11805" max="11805" width="1" customWidth="1"/>
    <col min="11806" max="11807" width="2.5" customWidth="1"/>
    <col min="12033" max="12033" width="1.375" customWidth="1"/>
    <col min="12034" max="12036" width="4.25" customWidth="1"/>
    <col min="12037" max="12037" width="3.75" customWidth="1"/>
    <col min="12038" max="12038" width="3.625" customWidth="1"/>
    <col min="12039" max="12039" width="2.25" customWidth="1"/>
    <col min="12040" max="12057" width="3.625" customWidth="1"/>
    <col min="12058" max="12058" width="2.75" customWidth="1"/>
    <col min="12059" max="12059" width="4.375" customWidth="1"/>
    <col min="12060" max="12060" width="5.25" customWidth="1"/>
    <col min="12061" max="12061" width="1" customWidth="1"/>
    <col min="12062" max="12063" width="2.5" customWidth="1"/>
    <col min="12289" max="12289" width="1.375" customWidth="1"/>
    <col min="12290" max="12292" width="4.25" customWidth="1"/>
    <col min="12293" max="12293" width="3.75" customWidth="1"/>
    <col min="12294" max="12294" width="3.625" customWidth="1"/>
    <col min="12295" max="12295" width="2.25" customWidth="1"/>
    <col min="12296" max="12313" width="3.625" customWidth="1"/>
    <col min="12314" max="12314" width="2.75" customWidth="1"/>
    <col min="12315" max="12315" width="4.375" customWidth="1"/>
    <col min="12316" max="12316" width="5.25" customWidth="1"/>
    <col min="12317" max="12317" width="1" customWidth="1"/>
    <col min="12318" max="12319" width="2.5" customWidth="1"/>
    <col min="12545" max="12545" width="1.375" customWidth="1"/>
    <col min="12546" max="12548" width="4.25" customWidth="1"/>
    <col min="12549" max="12549" width="3.75" customWidth="1"/>
    <col min="12550" max="12550" width="3.625" customWidth="1"/>
    <col min="12551" max="12551" width="2.25" customWidth="1"/>
    <col min="12552" max="12569" width="3.625" customWidth="1"/>
    <col min="12570" max="12570" width="2.75" customWidth="1"/>
    <col min="12571" max="12571" width="4.375" customWidth="1"/>
    <col min="12572" max="12572" width="5.25" customWidth="1"/>
    <col min="12573" max="12573" width="1" customWidth="1"/>
    <col min="12574" max="12575" width="2.5" customWidth="1"/>
    <col min="12801" max="12801" width="1.375" customWidth="1"/>
    <col min="12802" max="12804" width="4.25" customWidth="1"/>
    <col min="12805" max="12805" width="3.75" customWidth="1"/>
    <col min="12806" max="12806" width="3.625" customWidth="1"/>
    <col min="12807" max="12807" width="2.25" customWidth="1"/>
    <col min="12808" max="12825" width="3.625" customWidth="1"/>
    <col min="12826" max="12826" width="2.75" customWidth="1"/>
    <col min="12827" max="12827" width="4.375" customWidth="1"/>
    <col min="12828" max="12828" width="5.25" customWidth="1"/>
    <col min="12829" max="12829" width="1" customWidth="1"/>
    <col min="12830" max="12831" width="2.5" customWidth="1"/>
    <col min="13057" max="13057" width="1.375" customWidth="1"/>
    <col min="13058" max="13060" width="4.25" customWidth="1"/>
    <col min="13061" max="13061" width="3.75" customWidth="1"/>
    <col min="13062" max="13062" width="3.625" customWidth="1"/>
    <col min="13063" max="13063" width="2.25" customWidth="1"/>
    <col min="13064" max="13081" width="3.625" customWidth="1"/>
    <col min="13082" max="13082" width="2.75" customWidth="1"/>
    <col min="13083" max="13083" width="4.375" customWidth="1"/>
    <col min="13084" max="13084" width="5.25" customWidth="1"/>
    <col min="13085" max="13085" width="1" customWidth="1"/>
    <col min="13086" max="13087" width="2.5" customWidth="1"/>
    <col min="13313" max="13313" width="1.375" customWidth="1"/>
    <col min="13314" max="13316" width="4.25" customWidth="1"/>
    <col min="13317" max="13317" width="3.75" customWidth="1"/>
    <col min="13318" max="13318" width="3.625" customWidth="1"/>
    <col min="13319" max="13319" width="2.25" customWidth="1"/>
    <col min="13320" max="13337" width="3.625" customWidth="1"/>
    <col min="13338" max="13338" width="2.75" customWidth="1"/>
    <col min="13339" max="13339" width="4.375" customWidth="1"/>
    <col min="13340" max="13340" width="5.25" customWidth="1"/>
    <col min="13341" max="13341" width="1" customWidth="1"/>
    <col min="13342" max="13343" width="2.5" customWidth="1"/>
    <col min="13569" max="13569" width="1.375" customWidth="1"/>
    <col min="13570" max="13572" width="4.25" customWidth="1"/>
    <col min="13573" max="13573" width="3.75" customWidth="1"/>
    <col min="13574" max="13574" width="3.625" customWidth="1"/>
    <col min="13575" max="13575" width="2.25" customWidth="1"/>
    <col min="13576" max="13593" width="3.625" customWidth="1"/>
    <col min="13594" max="13594" width="2.75" customWidth="1"/>
    <col min="13595" max="13595" width="4.375" customWidth="1"/>
    <col min="13596" max="13596" width="5.25" customWidth="1"/>
    <col min="13597" max="13597" width="1" customWidth="1"/>
    <col min="13598" max="13599" width="2.5" customWidth="1"/>
    <col min="13825" max="13825" width="1.375" customWidth="1"/>
    <col min="13826" max="13828" width="4.25" customWidth="1"/>
    <col min="13829" max="13829" width="3.75" customWidth="1"/>
    <col min="13830" max="13830" width="3.625" customWidth="1"/>
    <col min="13831" max="13831" width="2.25" customWidth="1"/>
    <col min="13832" max="13849" width="3.625" customWidth="1"/>
    <col min="13850" max="13850" width="2.75" customWidth="1"/>
    <col min="13851" max="13851" width="4.375" customWidth="1"/>
    <col min="13852" max="13852" width="5.25" customWidth="1"/>
    <col min="13853" max="13853" width="1" customWidth="1"/>
    <col min="13854" max="13855" width="2.5" customWidth="1"/>
    <col min="14081" max="14081" width="1.375" customWidth="1"/>
    <col min="14082" max="14084" width="4.25" customWidth="1"/>
    <col min="14085" max="14085" width="3.75" customWidth="1"/>
    <col min="14086" max="14086" width="3.625" customWidth="1"/>
    <col min="14087" max="14087" width="2.25" customWidth="1"/>
    <col min="14088" max="14105" width="3.625" customWidth="1"/>
    <col min="14106" max="14106" width="2.75" customWidth="1"/>
    <col min="14107" max="14107" width="4.375" customWidth="1"/>
    <col min="14108" max="14108" width="5.25" customWidth="1"/>
    <col min="14109" max="14109" width="1" customWidth="1"/>
    <col min="14110" max="14111" width="2.5" customWidth="1"/>
    <col min="14337" max="14337" width="1.375" customWidth="1"/>
    <col min="14338" max="14340" width="4.25" customWidth="1"/>
    <col min="14341" max="14341" width="3.75" customWidth="1"/>
    <col min="14342" max="14342" width="3.625" customWidth="1"/>
    <col min="14343" max="14343" width="2.25" customWidth="1"/>
    <col min="14344" max="14361" width="3.625" customWidth="1"/>
    <col min="14362" max="14362" width="2.75" customWidth="1"/>
    <col min="14363" max="14363" width="4.375" customWidth="1"/>
    <col min="14364" max="14364" width="5.25" customWidth="1"/>
    <col min="14365" max="14365" width="1" customWidth="1"/>
    <col min="14366" max="14367" width="2.5" customWidth="1"/>
    <col min="14593" max="14593" width="1.375" customWidth="1"/>
    <col min="14594" max="14596" width="4.25" customWidth="1"/>
    <col min="14597" max="14597" width="3.75" customWidth="1"/>
    <col min="14598" max="14598" width="3.625" customWidth="1"/>
    <col min="14599" max="14599" width="2.25" customWidth="1"/>
    <col min="14600" max="14617" width="3.625" customWidth="1"/>
    <col min="14618" max="14618" width="2.75" customWidth="1"/>
    <col min="14619" max="14619" width="4.375" customWidth="1"/>
    <col min="14620" max="14620" width="5.25" customWidth="1"/>
    <col min="14621" max="14621" width="1" customWidth="1"/>
    <col min="14622" max="14623" width="2.5" customWidth="1"/>
    <col min="14849" max="14849" width="1.375" customWidth="1"/>
    <col min="14850" max="14852" width="4.25" customWidth="1"/>
    <col min="14853" max="14853" width="3.75" customWidth="1"/>
    <col min="14854" max="14854" width="3.625" customWidth="1"/>
    <col min="14855" max="14855" width="2.25" customWidth="1"/>
    <col min="14856" max="14873" width="3.625" customWidth="1"/>
    <col min="14874" max="14874" width="2.75" customWidth="1"/>
    <col min="14875" max="14875" width="4.375" customWidth="1"/>
    <col min="14876" max="14876" width="5.25" customWidth="1"/>
    <col min="14877" max="14877" width="1" customWidth="1"/>
    <col min="14878" max="14879" width="2.5" customWidth="1"/>
    <col min="15105" max="15105" width="1.375" customWidth="1"/>
    <col min="15106" max="15108" width="4.25" customWidth="1"/>
    <col min="15109" max="15109" width="3.75" customWidth="1"/>
    <col min="15110" max="15110" width="3.625" customWidth="1"/>
    <col min="15111" max="15111" width="2.25" customWidth="1"/>
    <col min="15112" max="15129" width="3.625" customWidth="1"/>
    <col min="15130" max="15130" width="2.75" customWidth="1"/>
    <col min="15131" max="15131" width="4.375" customWidth="1"/>
    <col min="15132" max="15132" width="5.25" customWidth="1"/>
    <col min="15133" max="15133" width="1" customWidth="1"/>
    <col min="15134" max="15135" width="2.5" customWidth="1"/>
    <col min="15361" max="15361" width="1.375" customWidth="1"/>
    <col min="15362" max="15364" width="4.25" customWidth="1"/>
    <col min="15365" max="15365" width="3.75" customWidth="1"/>
    <col min="15366" max="15366" width="3.625" customWidth="1"/>
    <col min="15367" max="15367" width="2.25" customWidth="1"/>
    <col min="15368" max="15385" width="3.625" customWidth="1"/>
    <col min="15386" max="15386" width="2.75" customWidth="1"/>
    <col min="15387" max="15387" width="4.375" customWidth="1"/>
    <col min="15388" max="15388" width="5.25" customWidth="1"/>
    <col min="15389" max="15389" width="1" customWidth="1"/>
    <col min="15390" max="15391" width="2.5" customWidth="1"/>
    <col min="15617" max="15617" width="1.375" customWidth="1"/>
    <col min="15618" max="15620" width="4.25" customWidth="1"/>
    <col min="15621" max="15621" width="3.75" customWidth="1"/>
    <col min="15622" max="15622" width="3.625" customWidth="1"/>
    <col min="15623" max="15623" width="2.25" customWidth="1"/>
    <col min="15624" max="15641" width="3.625" customWidth="1"/>
    <col min="15642" max="15642" width="2.75" customWidth="1"/>
    <col min="15643" max="15643" width="4.375" customWidth="1"/>
    <col min="15644" max="15644" width="5.25" customWidth="1"/>
    <col min="15645" max="15645" width="1" customWidth="1"/>
    <col min="15646" max="15647" width="2.5" customWidth="1"/>
    <col min="15873" max="15873" width="1.375" customWidth="1"/>
    <col min="15874" max="15876" width="4.25" customWidth="1"/>
    <col min="15877" max="15877" width="3.75" customWidth="1"/>
    <col min="15878" max="15878" width="3.625" customWidth="1"/>
    <col min="15879" max="15879" width="2.25" customWidth="1"/>
    <col min="15880" max="15897" width="3.625" customWidth="1"/>
    <col min="15898" max="15898" width="2.75" customWidth="1"/>
    <col min="15899" max="15899" width="4.375" customWidth="1"/>
    <col min="15900" max="15900" width="5.25" customWidth="1"/>
    <col min="15901" max="15901" width="1" customWidth="1"/>
    <col min="15902" max="15903" width="2.5" customWidth="1"/>
    <col min="16129" max="16129" width="1.375" customWidth="1"/>
    <col min="16130" max="16132" width="4.25" customWidth="1"/>
    <col min="16133" max="16133" width="3.75" customWidth="1"/>
    <col min="16134" max="16134" width="3.625" customWidth="1"/>
    <col min="16135" max="16135" width="2.25" customWidth="1"/>
    <col min="16136" max="16153" width="3.625" customWidth="1"/>
    <col min="16154" max="16154" width="2.75" customWidth="1"/>
    <col min="16155" max="16155" width="4.375" customWidth="1"/>
    <col min="16156" max="16156" width="5.25" customWidth="1"/>
    <col min="16157" max="16157" width="1" customWidth="1"/>
    <col min="16158" max="16159" width="2.5" customWidth="1"/>
  </cols>
  <sheetData>
    <row r="1" spans="2:49" ht="30" customHeight="1" x14ac:dyDescent="0.15">
      <c r="B1" s="151" t="s">
        <v>18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</row>
    <row r="2" spans="2:49" ht="15" customHeight="1" thickBot="1" x14ac:dyDescent="0.2"/>
    <row r="3" spans="2:49" ht="30" customHeight="1" x14ac:dyDescent="0.15">
      <c r="B3" s="127" t="s">
        <v>19</v>
      </c>
      <c r="C3" s="128"/>
      <c r="D3" s="128"/>
      <c r="E3" s="128"/>
      <c r="F3" s="128"/>
      <c r="G3" s="128"/>
      <c r="H3" s="128" t="s">
        <v>20</v>
      </c>
      <c r="I3" s="128"/>
      <c r="J3" s="128"/>
      <c r="K3" s="128"/>
      <c r="L3" s="128"/>
      <c r="M3" s="128"/>
      <c r="N3" s="128"/>
      <c r="O3" s="128"/>
      <c r="P3" s="128"/>
      <c r="Q3" s="128" t="s">
        <v>21</v>
      </c>
      <c r="R3" s="128"/>
      <c r="S3" s="128"/>
      <c r="T3" s="128"/>
      <c r="U3" s="128"/>
      <c r="V3" s="128"/>
      <c r="W3" s="128"/>
      <c r="X3" s="128"/>
      <c r="Y3" s="128"/>
      <c r="Z3" s="153" t="s">
        <v>22</v>
      </c>
      <c r="AA3" s="154"/>
      <c r="AB3" s="155"/>
      <c r="AD3" s="128" t="s">
        <v>23</v>
      </c>
      <c r="AE3" s="128"/>
      <c r="AF3" s="128"/>
      <c r="AG3" s="128"/>
      <c r="AH3" s="128"/>
      <c r="AI3" s="128"/>
      <c r="AJ3" s="128"/>
      <c r="AK3" s="128"/>
      <c r="AL3" s="128"/>
      <c r="AM3" s="128"/>
      <c r="AN3" s="128" t="s">
        <v>24</v>
      </c>
      <c r="AO3" s="128"/>
      <c r="AP3" s="128"/>
      <c r="AQ3" s="128"/>
      <c r="AR3" s="128"/>
      <c r="AS3" s="128"/>
      <c r="AT3" s="128"/>
      <c r="AU3" s="128"/>
      <c r="AV3" s="128"/>
      <c r="AW3" s="130"/>
    </row>
    <row r="4" spans="2:49" ht="30" customHeight="1" x14ac:dyDescent="0.15">
      <c r="B4" s="152"/>
      <c r="C4" s="135"/>
      <c r="D4" s="135"/>
      <c r="E4" s="135"/>
      <c r="F4" s="135"/>
      <c r="G4" s="135"/>
      <c r="H4" s="135" t="s">
        <v>25</v>
      </c>
      <c r="I4" s="135"/>
      <c r="J4" s="135"/>
      <c r="K4" s="135" t="s">
        <v>1</v>
      </c>
      <c r="L4" s="135"/>
      <c r="M4" s="135"/>
      <c r="N4" s="135" t="s">
        <v>2</v>
      </c>
      <c r="O4" s="135"/>
      <c r="P4" s="135"/>
      <c r="Q4" s="135" t="s">
        <v>25</v>
      </c>
      <c r="R4" s="135"/>
      <c r="S4" s="135"/>
      <c r="T4" s="135" t="s">
        <v>1</v>
      </c>
      <c r="U4" s="135"/>
      <c r="V4" s="135"/>
      <c r="W4" s="135" t="s">
        <v>2</v>
      </c>
      <c r="X4" s="135"/>
      <c r="Y4" s="135"/>
      <c r="Z4" s="156"/>
      <c r="AA4" s="156"/>
      <c r="AB4" s="157"/>
      <c r="AD4" s="135" t="s">
        <v>25</v>
      </c>
      <c r="AE4" s="135"/>
      <c r="AF4" s="135"/>
      <c r="AG4" s="135"/>
      <c r="AH4" s="135" t="s">
        <v>1</v>
      </c>
      <c r="AI4" s="135"/>
      <c r="AJ4" s="135"/>
      <c r="AK4" s="135" t="s">
        <v>2</v>
      </c>
      <c r="AL4" s="135"/>
      <c r="AM4" s="135"/>
      <c r="AN4" s="135" t="s">
        <v>25</v>
      </c>
      <c r="AO4" s="135"/>
      <c r="AP4" s="135"/>
      <c r="AQ4" s="135"/>
      <c r="AR4" s="135" t="s">
        <v>26</v>
      </c>
      <c r="AS4" s="135"/>
      <c r="AT4" s="135"/>
      <c r="AU4" s="135" t="s">
        <v>27</v>
      </c>
      <c r="AV4" s="135"/>
      <c r="AW4" s="148"/>
    </row>
    <row r="5" spans="2:49" ht="30" customHeight="1" x14ac:dyDescent="0.15">
      <c r="B5" s="167" t="s">
        <v>28</v>
      </c>
      <c r="C5" s="167"/>
      <c r="D5" s="167"/>
      <c r="E5" s="167"/>
      <c r="F5" s="167"/>
      <c r="G5" s="168"/>
      <c r="H5" s="169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D5" s="165"/>
      <c r="AE5" s="166"/>
      <c r="AF5" s="166"/>
      <c r="AG5" s="16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</row>
    <row r="6" spans="2:49" ht="30" customHeight="1" x14ac:dyDescent="0.15">
      <c r="B6" s="97" t="s">
        <v>29</v>
      </c>
      <c r="C6" s="97"/>
      <c r="D6" s="100" t="s">
        <v>89</v>
      </c>
      <c r="E6" s="159" t="s">
        <v>123</v>
      </c>
      <c r="F6" s="160">
        <v>11</v>
      </c>
      <c r="G6" s="161">
        <v>9</v>
      </c>
      <c r="H6" s="162">
        <v>46974</v>
      </c>
      <c r="I6" s="163"/>
      <c r="J6" s="163"/>
      <c r="K6" s="163">
        <v>22720</v>
      </c>
      <c r="L6" s="163"/>
      <c r="M6" s="163"/>
      <c r="N6" s="163">
        <v>24254</v>
      </c>
      <c r="O6" s="163"/>
      <c r="P6" s="163"/>
      <c r="Q6" s="164">
        <v>22814</v>
      </c>
      <c r="R6" s="164"/>
      <c r="S6" s="164"/>
      <c r="T6" s="164">
        <v>11151</v>
      </c>
      <c r="U6" s="164"/>
      <c r="V6" s="164"/>
      <c r="W6" s="164">
        <v>11663</v>
      </c>
      <c r="X6" s="164"/>
      <c r="Y6" s="164"/>
      <c r="Z6" s="164">
        <v>9696</v>
      </c>
      <c r="AA6" s="164"/>
      <c r="AB6" s="164"/>
      <c r="AD6" s="149">
        <v>49.08</v>
      </c>
      <c r="AE6" s="150"/>
      <c r="AF6" s="150"/>
      <c r="AG6" s="150"/>
      <c r="AH6" s="150">
        <v>48.09</v>
      </c>
      <c r="AI6" s="150"/>
      <c r="AJ6" s="150"/>
      <c r="AK6" s="150">
        <v>48.57</v>
      </c>
      <c r="AL6" s="150"/>
      <c r="AM6" s="150"/>
      <c r="AN6" s="158">
        <v>22813</v>
      </c>
      <c r="AO6" s="158"/>
      <c r="AP6" s="158"/>
      <c r="AQ6" s="158"/>
      <c r="AR6" s="158">
        <v>22174</v>
      </c>
      <c r="AS6" s="158"/>
      <c r="AT6" s="158"/>
      <c r="AU6" s="158">
        <v>639</v>
      </c>
      <c r="AV6" s="158"/>
      <c r="AW6" s="158"/>
    </row>
    <row r="7" spans="2:49" ht="30" customHeight="1" x14ac:dyDescent="0.15">
      <c r="B7" s="97"/>
      <c r="C7" s="97"/>
      <c r="D7" s="100" t="s">
        <v>89</v>
      </c>
      <c r="E7" s="159" t="s">
        <v>135</v>
      </c>
      <c r="F7" s="160">
        <v>11</v>
      </c>
      <c r="G7" s="161">
        <v>9</v>
      </c>
      <c r="H7" s="162">
        <v>45787</v>
      </c>
      <c r="I7" s="163"/>
      <c r="J7" s="163"/>
      <c r="K7" s="163">
        <v>22186</v>
      </c>
      <c r="L7" s="163"/>
      <c r="M7" s="163"/>
      <c r="N7" s="163">
        <v>23601</v>
      </c>
      <c r="O7" s="163"/>
      <c r="P7" s="163"/>
      <c r="Q7" s="164">
        <v>22128</v>
      </c>
      <c r="R7" s="164"/>
      <c r="S7" s="164"/>
      <c r="T7" s="164">
        <v>10995</v>
      </c>
      <c r="U7" s="164"/>
      <c r="V7" s="164"/>
      <c r="W7" s="164">
        <v>11133</v>
      </c>
      <c r="X7" s="164"/>
      <c r="Y7" s="164"/>
      <c r="Z7" s="164">
        <v>13353</v>
      </c>
      <c r="AA7" s="164"/>
      <c r="AB7" s="164"/>
      <c r="AD7" s="149">
        <v>48.33</v>
      </c>
      <c r="AE7" s="150"/>
      <c r="AF7" s="150"/>
      <c r="AG7" s="150"/>
      <c r="AH7" s="150">
        <v>49.56</v>
      </c>
      <c r="AI7" s="150"/>
      <c r="AJ7" s="150"/>
      <c r="AK7" s="150">
        <v>47.17</v>
      </c>
      <c r="AL7" s="150"/>
      <c r="AM7" s="150"/>
      <c r="AN7" s="158">
        <v>22128</v>
      </c>
      <c r="AO7" s="158"/>
      <c r="AP7" s="158"/>
      <c r="AQ7" s="158"/>
      <c r="AR7" s="158">
        <v>21406</v>
      </c>
      <c r="AS7" s="158"/>
      <c r="AT7" s="158"/>
      <c r="AU7" s="158">
        <v>722</v>
      </c>
      <c r="AV7" s="158"/>
      <c r="AW7" s="158"/>
    </row>
    <row r="8" spans="2:49" ht="30" customHeight="1" x14ac:dyDescent="0.15">
      <c r="B8" s="97" t="s">
        <v>30</v>
      </c>
      <c r="C8" s="97"/>
      <c r="D8" s="100" t="s">
        <v>89</v>
      </c>
      <c r="E8" s="159" t="s">
        <v>123</v>
      </c>
      <c r="F8" s="160">
        <v>11</v>
      </c>
      <c r="G8" s="161">
        <v>9</v>
      </c>
      <c r="H8" s="162">
        <v>46974</v>
      </c>
      <c r="I8" s="163"/>
      <c r="J8" s="163"/>
      <c r="K8" s="163">
        <v>22720</v>
      </c>
      <c r="L8" s="163"/>
      <c r="M8" s="163"/>
      <c r="N8" s="163">
        <v>24254</v>
      </c>
      <c r="O8" s="163"/>
      <c r="P8" s="163"/>
      <c r="Q8" s="164">
        <v>22813</v>
      </c>
      <c r="R8" s="164"/>
      <c r="S8" s="164"/>
      <c r="T8" s="164">
        <v>11150</v>
      </c>
      <c r="U8" s="164"/>
      <c r="V8" s="164"/>
      <c r="W8" s="164">
        <v>11663</v>
      </c>
      <c r="X8" s="164"/>
      <c r="Y8" s="164"/>
      <c r="Z8" s="164">
        <v>9696</v>
      </c>
      <c r="AA8" s="164"/>
      <c r="AB8" s="164"/>
      <c r="AD8" s="149">
        <v>49.08</v>
      </c>
      <c r="AE8" s="150"/>
      <c r="AF8" s="150"/>
      <c r="AG8" s="150"/>
      <c r="AH8" s="150">
        <v>48.09</v>
      </c>
      <c r="AI8" s="150"/>
      <c r="AJ8" s="150"/>
      <c r="AK8" s="150">
        <v>48.57</v>
      </c>
      <c r="AL8" s="150"/>
      <c r="AM8" s="150"/>
      <c r="AN8" s="158">
        <v>22813</v>
      </c>
      <c r="AO8" s="158"/>
      <c r="AP8" s="158"/>
      <c r="AQ8" s="158"/>
      <c r="AR8" s="158">
        <v>22174</v>
      </c>
      <c r="AS8" s="158"/>
      <c r="AT8" s="158"/>
      <c r="AU8" s="158">
        <v>639</v>
      </c>
      <c r="AV8" s="158"/>
      <c r="AW8" s="158"/>
    </row>
    <row r="9" spans="2:49" ht="30" customHeight="1" x14ac:dyDescent="0.15">
      <c r="B9" s="97"/>
      <c r="C9" s="97"/>
      <c r="D9" s="100" t="s">
        <v>89</v>
      </c>
      <c r="E9" s="159" t="s">
        <v>135</v>
      </c>
      <c r="F9" s="160">
        <v>11</v>
      </c>
      <c r="G9" s="161">
        <v>9</v>
      </c>
      <c r="H9" s="162">
        <v>45787</v>
      </c>
      <c r="I9" s="163"/>
      <c r="J9" s="163"/>
      <c r="K9" s="163">
        <v>22186</v>
      </c>
      <c r="L9" s="163"/>
      <c r="M9" s="163"/>
      <c r="N9" s="163">
        <v>23601</v>
      </c>
      <c r="O9" s="163"/>
      <c r="P9" s="163"/>
      <c r="Q9" s="164">
        <v>22129</v>
      </c>
      <c r="R9" s="164"/>
      <c r="S9" s="164"/>
      <c r="T9" s="164">
        <v>10996</v>
      </c>
      <c r="U9" s="164"/>
      <c r="V9" s="164"/>
      <c r="W9" s="164">
        <v>11133</v>
      </c>
      <c r="X9" s="164"/>
      <c r="Y9" s="164"/>
      <c r="Z9" s="164">
        <v>13352</v>
      </c>
      <c r="AA9" s="164"/>
      <c r="AB9" s="164"/>
      <c r="AD9" s="149">
        <v>48.33</v>
      </c>
      <c r="AE9" s="150"/>
      <c r="AF9" s="150"/>
      <c r="AG9" s="150"/>
      <c r="AH9" s="150">
        <v>49.56</v>
      </c>
      <c r="AI9" s="150"/>
      <c r="AJ9" s="150"/>
      <c r="AK9" s="150">
        <v>47.17</v>
      </c>
      <c r="AL9" s="150"/>
      <c r="AM9" s="150"/>
      <c r="AN9" s="158">
        <v>22129</v>
      </c>
      <c r="AO9" s="158"/>
      <c r="AP9" s="158"/>
      <c r="AQ9" s="158"/>
      <c r="AR9" s="158">
        <v>21816</v>
      </c>
      <c r="AS9" s="158"/>
      <c r="AT9" s="158"/>
      <c r="AU9" s="158">
        <v>313</v>
      </c>
      <c r="AV9" s="158"/>
      <c r="AW9" s="158"/>
    </row>
    <row r="10" spans="2:49" ht="30" customHeight="1" x14ac:dyDescent="0.15">
      <c r="B10" s="98" t="s">
        <v>31</v>
      </c>
      <c r="C10" s="98"/>
      <c r="D10" s="3"/>
      <c r="E10" s="98"/>
      <c r="F10" s="98"/>
      <c r="G10" s="99"/>
      <c r="H10" s="170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D10" s="172"/>
      <c r="AE10" s="173"/>
      <c r="AF10" s="173"/>
      <c r="AG10" s="173"/>
      <c r="AH10" s="173"/>
      <c r="AI10" s="173"/>
      <c r="AJ10" s="173"/>
      <c r="AK10" s="173"/>
      <c r="AL10" s="173"/>
      <c r="AM10" s="173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</row>
    <row r="11" spans="2:49" ht="30" customHeight="1" x14ac:dyDescent="0.15">
      <c r="B11" s="97" t="s">
        <v>32</v>
      </c>
      <c r="C11" s="97"/>
      <c r="D11" s="100" t="s">
        <v>89</v>
      </c>
      <c r="E11" s="159" t="s">
        <v>129</v>
      </c>
      <c r="F11" s="160">
        <v>11</v>
      </c>
      <c r="G11" s="161">
        <v>9</v>
      </c>
      <c r="H11" s="162">
        <v>49456</v>
      </c>
      <c r="I11" s="163"/>
      <c r="J11" s="163"/>
      <c r="K11" s="176">
        <v>23824</v>
      </c>
      <c r="L11" s="176"/>
      <c r="M11" s="176"/>
      <c r="N11" s="176">
        <v>25632</v>
      </c>
      <c r="O11" s="176"/>
      <c r="P11" s="176"/>
      <c r="Q11" s="177">
        <v>22470</v>
      </c>
      <c r="R11" s="177"/>
      <c r="S11" s="177"/>
      <c r="T11" s="177">
        <v>10818</v>
      </c>
      <c r="U11" s="177"/>
      <c r="V11" s="177"/>
      <c r="W11" s="177">
        <v>11652</v>
      </c>
      <c r="X11" s="177"/>
      <c r="Y11" s="177"/>
      <c r="Z11" s="177">
        <v>9827</v>
      </c>
      <c r="AA11" s="177"/>
      <c r="AB11" s="177"/>
      <c r="AD11" s="178">
        <v>45.43</v>
      </c>
      <c r="AE11" s="174"/>
      <c r="AF11" s="174"/>
      <c r="AG11" s="174"/>
      <c r="AH11" s="174">
        <v>45.41</v>
      </c>
      <c r="AI11" s="174"/>
      <c r="AJ11" s="174"/>
      <c r="AK11" s="174">
        <v>45.46</v>
      </c>
      <c r="AL11" s="174"/>
      <c r="AM11" s="174"/>
      <c r="AN11" s="175">
        <v>22470</v>
      </c>
      <c r="AO11" s="175"/>
      <c r="AP11" s="175"/>
      <c r="AQ11" s="175"/>
      <c r="AR11" s="175">
        <v>21359</v>
      </c>
      <c r="AS11" s="175"/>
      <c r="AT11" s="175"/>
      <c r="AU11" s="175">
        <v>1111</v>
      </c>
      <c r="AV11" s="175"/>
      <c r="AW11" s="175"/>
    </row>
    <row r="12" spans="2:49" ht="30" customHeight="1" x14ac:dyDescent="0.15">
      <c r="D12" s="3" t="s">
        <v>89</v>
      </c>
      <c r="E12" s="159" t="s">
        <v>130</v>
      </c>
      <c r="F12" s="160"/>
      <c r="G12" s="161"/>
      <c r="H12" s="162">
        <v>46221</v>
      </c>
      <c r="I12" s="163"/>
      <c r="J12" s="163"/>
      <c r="K12" s="176">
        <v>22395</v>
      </c>
      <c r="L12" s="176"/>
      <c r="M12" s="176"/>
      <c r="N12" s="176">
        <v>23826</v>
      </c>
      <c r="O12" s="176"/>
      <c r="P12" s="176"/>
      <c r="Q12" s="177">
        <v>22708</v>
      </c>
      <c r="R12" s="177"/>
      <c r="S12" s="177"/>
      <c r="T12" s="177">
        <v>11248</v>
      </c>
      <c r="U12" s="177"/>
      <c r="V12" s="177"/>
      <c r="W12" s="177">
        <v>11460</v>
      </c>
      <c r="X12" s="177"/>
      <c r="Y12" s="177"/>
      <c r="Z12" s="177">
        <v>11014</v>
      </c>
      <c r="AA12" s="177"/>
      <c r="AB12" s="177"/>
      <c r="AD12" s="178">
        <v>49.13</v>
      </c>
      <c r="AE12" s="174"/>
      <c r="AF12" s="174"/>
      <c r="AG12" s="174"/>
      <c r="AH12" s="174">
        <v>50.23</v>
      </c>
      <c r="AI12" s="174"/>
      <c r="AJ12" s="174"/>
      <c r="AK12" s="174">
        <v>48.1</v>
      </c>
      <c r="AL12" s="174"/>
      <c r="AM12" s="174"/>
      <c r="AN12" s="175">
        <v>22708</v>
      </c>
      <c r="AO12" s="175"/>
      <c r="AP12" s="175"/>
      <c r="AQ12" s="175"/>
      <c r="AR12" s="175">
        <v>21485</v>
      </c>
      <c r="AS12" s="175"/>
      <c r="AT12" s="175"/>
      <c r="AU12" s="175">
        <v>1223</v>
      </c>
      <c r="AV12" s="175"/>
      <c r="AW12" s="175"/>
    </row>
    <row r="13" spans="2:49" ht="30" customHeight="1" x14ac:dyDescent="0.15">
      <c r="B13" s="97" t="s">
        <v>30</v>
      </c>
      <c r="C13" s="97"/>
      <c r="D13" s="100" t="s">
        <v>89</v>
      </c>
      <c r="E13" s="159" t="s">
        <v>129</v>
      </c>
      <c r="F13" s="160">
        <v>11</v>
      </c>
      <c r="G13" s="161">
        <v>9</v>
      </c>
      <c r="H13" s="162">
        <v>49456</v>
      </c>
      <c r="I13" s="163"/>
      <c r="J13" s="163"/>
      <c r="K13" s="176">
        <v>23824</v>
      </c>
      <c r="L13" s="176"/>
      <c r="M13" s="176"/>
      <c r="N13" s="176">
        <v>25632</v>
      </c>
      <c r="O13" s="176"/>
      <c r="P13" s="176"/>
      <c r="Q13" s="177">
        <v>22470</v>
      </c>
      <c r="R13" s="177"/>
      <c r="S13" s="177"/>
      <c r="T13" s="177">
        <v>10818</v>
      </c>
      <c r="U13" s="177"/>
      <c r="V13" s="177"/>
      <c r="W13" s="177">
        <v>11652</v>
      </c>
      <c r="X13" s="177"/>
      <c r="Y13" s="177"/>
      <c r="Z13" s="177">
        <v>9827</v>
      </c>
      <c r="AA13" s="177"/>
      <c r="AB13" s="177"/>
      <c r="AD13" s="178">
        <v>45.43</v>
      </c>
      <c r="AE13" s="174"/>
      <c r="AF13" s="174"/>
      <c r="AG13" s="174"/>
      <c r="AH13" s="174">
        <v>45.41</v>
      </c>
      <c r="AI13" s="174"/>
      <c r="AJ13" s="174"/>
      <c r="AK13" s="174">
        <v>45.46</v>
      </c>
      <c r="AL13" s="174"/>
      <c r="AM13" s="174"/>
      <c r="AN13" s="175">
        <v>22469</v>
      </c>
      <c r="AO13" s="175"/>
      <c r="AP13" s="175"/>
      <c r="AQ13" s="175"/>
      <c r="AR13" s="175">
        <v>21809</v>
      </c>
      <c r="AS13" s="175"/>
      <c r="AT13" s="175"/>
      <c r="AU13" s="175">
        <v>660</v>
      </c>
      <c r="AV13" s="175"/>
      <c r="AW13" s="175"/>
    </row>
    <row r="14" spans="2:49" ht="30" customHeight="1" x14ac:dyDescent="0.15">
      <c r="D14" s="100" t="s">
        <v>89</v>
      </c>
      <c r="E14" s="159" t="s">
        <v>130</v>
      </c>
      <c r="F14" s="160">
        <v>11</v>
      </c>
      <c r="G14" s="161">
        <v>9</v>
      </c>
      <c r="H14" s="162">
        <v>46221</v>
      </c>
      <c r="I14" s="163"/>
      <c r="J14" s="163"/>
      <c r="K14" s="176">
        <v>22395</v>
      </c>
      <c r="L14" s="176"/>
      <c r="M14" s="176"/>
      <c r="N14" s="176">
        <v>23826</v>
      </c>
      <c r="O14" s="176"/>
      <c r="P14" s="176"/>
      <c r="Q14" s="177">
        <v>22709</v>
      </c>
      <c r="R14" s="177"/>
      <c r="S14" s="177"/>
      <c r="T14" s="177">
        <v>11249</v>
      </c>
      <c r="U14" s="177"/>
      <c r="V14" s="177"/>
      <c r="W14" s="177">
        <v>11460</v>
      </c>
      <c r="X14" s="177"/>
      <c r="Y14" s="177"/>
      <c r="Z14" s="177">
        <v>11015</v>
      </c>
      <c r="AA14" s="177"/>
      <c r="AB14" s="177"/>
      <c r="AD14" s="178">
        <v>49.13</v>
      </c>
      <c r="AE14" s="174"/>
      <c r="AF14" s="174"/>
      <c r="AG14" s="174"/>
      <c r="AH14" s="174">
        <v>50.23</v>
      </c>
      <c r="AI14" s="174"/>
      <c r="AJ14" s="174"/>
      <c r="AK14" s="174">
        <v>48.1</v>
      </c>
      <c r="AL14" s="174"/>
      <c r="AM14" s="174"/>
      <c r="AN14" s="175">
        <v>22709</v>
      </c>
      <c r="AO14" s="175"/>
      <c r="AP14" s="175"/>
      <c r="AQ14" s="175"/>
      <c r="AR14" s="175">
        <v>22171</v>
      </c>
      <c r="AS14" s="175"/>
      <c r="AT14" s="175"/>
      <c r="AU14" s="175">
        <v>538</v>
      </c>
      <c r="AV14" s="175"/>
      <c r="AW14" s="175"/>
    </row>
    <row r="15" spans="2:49" ht="12" customHeight="1" x14ac:dyDescent="0.15">
      <c r="D15" s="100"/>
      <c r="F15" s="79"/>
      <c r="G15" s="80"/>
      <c r="H15" s="81"/>
      <c r="I15" s="82"/>
      <c r="J15" s="82"/>
      <c r="K15" s="83"/>
      <c r="L15" s="83"/>
      <c r="M15" s="83"/>
      <c r="N15" s="83"/>
      <c r="O15" s="83"/>
      <c r="P15" s="83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D15" s="86"/>
      <c r="AE15" s="87"/>
      <c r="AF15" s="87"/>
      <c r="AG15" s="87"/>
      <c r="AH15" s="87"/>
      <c r="AI15" s="87"/>
      <c r="AJ15" s="87"/>
      <c r="AK15" s="87"/>
      <c r="AL15" s="87"/>
      <c r="AM15" s="87"/>
      <c r="AN15" s="85"/>
      <c r="AO15" s="85"/>
      <c r="AP15" s="85"/>
      <c r="AQ15" s="85"/>
      <c r="AR15" s="85"/>
      <c r="AS15" s="85"/>
      <c r="AT15" s="85"/>
      <c r="AU15" s="85"/>
      <c r="AV15" s="85"/>
      <c r="AW15" s="85"/>
    </row>
    <row r="16" spans="2:49" ht="30" customHeight="1" x14ac:dyDescent="0.15">
      <c r="B16" s="98" t="s">
        <v>33</v>
      </c>
      <c r="C16" s="98"/>
      <c r="D16" s="3"/>
      <c r="E16" s="98"/>
      <c r="F16" s="98"/>
      <c r="G16" s="99"/>
      <c r="H16" s="170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D16" s="172"/>
      <c r="AE16" s="173"/>
      <c r="AF16" s="173"/>
      <c r="AG16" s="173"/>
      <c r="AH16" s="173"/>
      <c r="AI16" s="173"/>
      <c r="AJ16" s="173"/>
      <c r="AK16" s="173"/>
      <c r="AL16" s="173"/>
      <c r="AM16" s="173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</row>
    <row r="17" spans="2:49" ht="30" customHeight="1" x14ac:dyDescent="0.15">
      <c r="D17" s="3" t="s">
        <v>128</v>
      </c>
      <c r="E17" s="159" t="s">
        <v>131</v>
      </c>
      <c r="F17" s="160">
        <v>11</v>
      </c>
      <c r="G17" s="161">
        <v>9</v>
      </c>
      <c r="H17" s="162">
        <v>50526</v>
      </c>
      <c r="I17" s="163"/>
      <c r="J17" s="163"/>
      <c r="K17" s="163">
        <v>24289</v>
      </c>
      <c r="L17" s="163"/>
      <c r="M17" s="163"/>
      <c r="N17" s="163">
        <v>26237</v>
      </c>
      <c r="O17" s="163"/>
      <c r="P17" s="163"/>
      <c r="Q17" s="164">
        <v>18038</v>
      </c>
      <c r="R17" s="164"/>
      <c r="S17" s="164"/>
      <c r="T17" s="164">
        <v>8515</v>
      </c>
      <c r="U17" s="164"/>
      <c r="V17" s="164"/>
      <c r="W17" s="164">
        <v>9523</v>
      </c>
      <c r="X17" s="164"/>
      <c r="Y17" s="164"/>
      <c r="Z17" s="164">
        <v>8665</v>
      </c>
      <c r="AA17" s="164"/>
      <c r="AB17" s="164"/>
      <c r="AD17" s="149">
        <v>35.700000000000003</v>
      </c>
      <c r="AE17" s="150"/>
      <c r="AF17" s="150"/>
      <c r="AG17" s="150"/>
      <c r="AH17" s="150">
        <v>35.06</v>
      </c>
      <c r="AI17" s="150"/>
      <c r="AJ17" s="150"/>
      <c r="AK17" s="150">
        <v>36.299999999999997</v>
      </c>
      <c r="AL17" s="150"/>
      <c r="AM17" s="150"/>
      <c r="AN17" s="158">
        <v>18038</v>
      </c>
      <c r="AO17" s="158"/>
      <c r="AP17" s="158"/>
      <c r="AQ17" s="158"/>
      <c r="AR17" s="158">
        <v>17786</v>
      </c>
      <c r="AS17" s="158"/>
      <c r="AT17" s="158"/>
      <c r="AU17" s="158">
        <v>252</v>
      </c>
      <c r="AV17" s="158"/>
      <c r="AW17" s="158"/>
    </row>
    <row r="18" spans="2:49" ht="30" customHeight="1" x14ac:dyDescent="0.15">
      <c r="D18" s="3" t="s">
        <v>89</v>
      </c>
      <c r="E18" s="159" t="s">
        <v>132</v>
      </c>
      <c r="F18" s="160">
        <v>11</v>
      </c>
      <c r="G18" s="161">
        <v>9</v>
      </c>
      <c r="H18" s="162">
        <v>46271</v>
      </c>
      <c r="I18" s="163"/>
      <c r="J18" s="163"/>
      <c r="K18" s="163">
        <v>22395</v>
      </c>
      <c r="L18" s="163"/>
      <c r="M18" s="163"/>
      <c r="N18" s="163">
        <v>23876</v>
      </c>
      <c r="O18" s="163"/>
      <c r="P18" s="163"/>
      <c r="Q18" s="164">
        <v>14491</v>
      </c>
      <c r="R18" s="164"/>
      <c r="S18" s="164"/>
      <c r="T18" s="164">
        <v>6860</v>
      </c>
      <c r="U18" s="164"/>
      <c r="V18" s="164"/>
      <c r="W18" s="164">
        <v>7631</v>
      </c>
      <c r="X18" s="164"/>
      <c r="Y18" s="164"/>
      <c r="Z18" s="164">
        <v>7657</v>
      </c>
      <c r="AA18" s="164"/>
      <c r="AB18" s="164"/>
      <c r="AD18" s="149">
        <v>31.32</v>
      </c>
      <c r="AE18" s="150"/>
      <c r="AF18" s="150"/>
      <c r="AG18" s="150"/>
      <c r="AH18" s="150">
        <v>30.63</v>
      </c>
      <c r="AI18" s="150"/>
      <c r="AJ18" s="150"/>
      <c r="AK18" s="150">
        <v>31.96</v>
      </c>
      <c r="AL18" s="150"/>
      <c r="AM18" s="150"/>
      <c r="AN18" s="158">
        <v>14491</v>
      </c>
      <c r="AO18" s="158"/>
      <c r="AP18" s="158"/>
      <c r="AQ18" s="158"/>
      <c r="AR18" s="158">
        <v>14330</v>
      </c>
      <c r="AS18" s="158"/>
      <c r="AT18" s="158"/>
      <c r="AU18" s="158">
        <v>161</v>
      </c>
      <c r="AV18" s="158"/>
      <c r="AW18" s="158"/>
    </row>
    <row r="19" spans="2:49" ht="30" customHeight="1" x14ac:dyDescent="0.15">
      <c r="B19" s="98" t="s">
        <v>34</v>
      </c>
      <c r="C19" s="98"/>
      <c r="D19" s="3"/>
      <c r="E19" s="98"/>
      <c r="F19" s="98"/>
      <c r="G19" s="99"/>
      <c r="H19" s="170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D19" s="172"/>
      <c r="AE19" s="173"/>
      <c r="AF19" s="173"/>
      <c r="AG19" s="173"/>
      <c r="AH19" s="173"/>
      <c r="AI19" s="173"/>
      <c r="AJ19" s="173"/>
      <c r="AK19" s="173"/>
      <c r="AL19" s="173"/>
      <c r="AM19" s="173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</row>
    <row r="20" spans="2:49" ht="30" customHeight="1" x14ac:dyDescent="0.15">
      <c r="B20" s="3"/>
      <c r="C20" s="6" t="s">
        <v>83</v>
      </c>
      <c r="D20" s="3" t="s">
        <v>91</v>
      </c>
      <c r="E20" s="159" t="s">
        <v>124</v>
      </c>
      <c r="F20" s="160">
        <v>11</v>
      </c>
      <c r="G20" s="161">
        <v>9</v>
      </c>
      <c r="H20" s="162">
        <v>0</v>
      </c>
      <c r="I20" s="163"/>
      <c r="J20" s="163"/>
      <c r="K20" s="163">
        <v>0</v>
      </c>
      <c r="L20" s="163"/>
      <c r="M20" s="163"/>
      <c r="N20" s="163">
        <v>0</v>
      </c>
      <c r="O20" s="163"/>
      <c r="P20" s="163"/>
      <c r="Q20" s="164">
        <v>0</v>
      </c>
      <c r="R20" s="164"/>
      <c r="S20" s="164"/>
      <c r="T20" s="164" t="s">
        <v>76</v>
      </c>
      <c r="U20" s="164"/>
      <c r="V20" s="164"/>
      <c r="W20" s="164" t="s">
        <v>76</v>
      </c>
      <c r="X20" s="164"/>
      <c r="Y20" s="164"/>
      <c r="Z20" s="164" t="s">
        <v>76</v>
      </c>
      <c r="AA20" s="164"/>
      <c r="AB20" s="164"/>
      <c r="AD20" s="149" t="s">
        <v>76</v>
      </c>
      <c r="AE20" s="150"/>
      <c r="AF20" s="150"/>
      <c r="AG20" s="150"/>
      <c r="AH20" s="150" t="s">
        <v>76</v>
      </c>
      <c r="AI20" s="150"/>
      <c r="AJ20" s="150"/>
      <c r="AK20" s="150" t="s">
        <v>76</v>
      </c>
      <c r="AL20" s="150"/>
      <c r="AM20" s="150"/>
      <c r="AN20" s="164">
        <v>0</v>
      </c>
      <c r="AO20" s="164"/>
      <c r="AP20" s="164"/>
      <c r="AQ20" s="164"/>
      <c r="AR20" s="158" t="s">
        <v>76</v>
      </c>
      <c r="AS20" s="158"/>
      <c r="AT20" s="158"/>
      <c r="AU20" s="158" t="s">
        <v>76</v>
      </c>
      <c r="AV20" s="158"/>
      <c r="AW20" s="158"/>
    </row>
    <row r="21" spans="2:49" ht="30" customHeight="1" x14ac:dyDescent="0.15">
      <c r="B21" s="3"/>
      <c r="C21" s="6" t="s">
        <v>83</v>
      </c>
      <c r="D21" s="3" t="s">
        <v>89</v>
      </c>
      <c r="E21" s="159" t="s">
        <v>125</v>
      </c>
      <c r="F21" s="160">
        <v>11</v>
      </c>
      <c r="G21" s="161">
        <v>9</v>
      </c>
      <c r="H21" s="162">
        <v>0</v>
      </c>
      <c r="I21" s="163"/>
      <c r="J21" s="163"/>
      <c r="K21" s="163">
        <v>0</v>
      </c>
      <c r="L21" s="163"/>
      <c r="M21" s="163"/>
      <c r="N21" s="163">
        <v>0</v>
      </c>
      <c r="O21" s="163"/>
      <c r="P21" s="163"/>
      <c r="Q21" s="164">
        <v>0</v>
      </c>
      <c r="R21" s="164"/>
      <c r="S21" s="164"/>
      <c r="T21" s="164">
        <v>0</v>
      </c>
      <c r="U21" s="164"/>
      <c r="V21" s="164"/>
      <c r="W21" s="164">
        <v>0</v>
      </c>
      <c r="X21" s="164"/>
      <c r="Y21" s="164"/>
      <c r="Z21" s="164" t="s">
        <v>76</v>
      </c>
      <c r="AA21" s="164"/>
      <c r="AB21" s="164"/>
      <c r="AD21" s="149" t="s">
        <v>76</v>
      </c>
      <c r="AE21" s="150"/>
      <c r="AF21" s="150"/>
      <c r="AG21" s="150"/>
      <c r="AH21" s="150" t="s">
        <v>76</v>
      </c>
      <c r="AI21" s="150"/>
      <c r="AJ21" s="150"/>
      <c r="AK21" s="150" t="s">
        <v>76</v>
      </c>
      <c r="AL21" s="150"/>
      <c r="AM21" s="150"/>
      <c r="AN21" s="164">
        <v>0</v>
      </c>
      <c r="AO21" s="164"/>
      <c r="AP21" s="164"/>
      <c r="AQ21" s="164"/>
      <c r="AR21" s="158" t="s">
        <v>76</v>
      </c>
      <c r="AS21" s="158"/>
      <c r="AT21" s="158"/>
      <c r="AU21" s="158" t="s">
        <v>76</v>
      </c>
      <c r="AV21" s="158"/>
      <c r="AW21" s="158"/>
    </row>
    <row r="22" spans="2:49" ht="30" customHeight="1" x14ac:dyDescent="0.15">
      <c r="B22" s="98" t="s">
        <v>35</v>
      </c>
      <c r="C22" s="98"/>
      <c r="D22" s="3"/>
      <c r="E22" s="98"/>
      <c r="F22" s="98"/>
      <c r="G22" s="99"/>
      <c r="H22" s="170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D22" s="172"/>
      <c r="AE22" s="173"/>
      <c r="AF22" s="173"/>
      <c r="AG22" s="173"/>
      <c r="AH22" s="173"/>
      <c r="AI22" s="173"/>
      <c r="AJ22" s="173"/>
      <c r="AK22" s="173"/>
      <c r="AL22" s="173"/>
      <c r="AM22" s="173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</row>
    <row r="23" spans="2:49" ht="30" customHeight="1" x14ac:dyDescent="0.15">
      <c r="D23" s="3" t="s">
        <v>128</v>
      </c>
      <c r="E23" s="159" t="s">
        <v>133</v>
      </c>
      <c r="F23" s="160">
        <v>11</v>
      </c>
      <c r="G23" s="161">
        <v>9</v>
      </c>
      <c r="H23" s="162">
        <v>50192</v>
      </c>
      <c r="I23" s="163"/>
      <c r="J23" s="163"/>
      <c r="K23" s="163">
        <v>24122</v>
      </c>
      <c r="L23" s="163"/>
      <c r="M23" s="163"/>
      <c r="N23" s="163">
        <v>26070</v>
      </c>
      <c r="O23" s="163"/>
      <c r="P23" s="163"/>
      <c r="Q23" s="164">
        <v>25563</v>
      </c>
      <c r="R23" s="164"/>
      <c r="S23" s="164"/>
      <c r="T23" s="164">
        <v>11855</v>
      </c>
      <c r="U23" s="164"/>
      <c r="V23" s="164"/>
      <c r="W23" s="164">
        <v>13708</v>
      </c>
      <c r="X23" s="164"/>
      <c r="Y23" s="164"/>
      <c r="Z23" s="164">
        <v>9745</v>
      </c>
      <c r="AA23" s="164"/>
      <c r="AB23" s="164"/>
      <c r="AD23" s="149">
        <v>50.93</v>
      </c>
      <c r="AE23" s="150"/>
      <c r="AF23" s="150"/>
      <c r="AG23" s="150"/>
      <c r="AH23" s="150">
        <v>49.15</v>
      </c>
      <c r="AI23" s="150"/>
      <c r="AJ23" s="150"/>
      <c r="AK23" s="150">
        <v>52.58</v>
      </c>
      <c r="AL23" s="150"/>
      <c r="AM23" s="150"/>
      <c r="AN23" s="158">
        <v>25563</v>
      </c>
      <c r="AO23" s="158"/>
      <c r="AP23" s="158"/>
      <c r="AQ23" s="158"/>
      <c r="AR23" s="158">
        <v>25301</v>
      </c>
      <c r="AS23" s="158"/>
      <c r="AT23" s="158"/>
      <c r="AU23" s="158">
        <v>262</v>
      </c>
      <c r="AV23" s="158"/>
      <c r="AW23" s="158"/>
    </row>
    <row r="24" spans="2:49" ht="30" customHeight="1" x14ac:dyDescent="0.15">
      <c r="B24" s="56"/>
      <c r="C24" s="56"/>
      <c r="D24" s="3" t="s">
        <v>89</v>
      </c>
      <c r="E24" s="159" t="s">
        <v>134</v>
      </c>
      <c r="F24" s="160">
        <v>11</v>
      </c>
      <c r="G24" s="161">
        <v>9</v>
      </c>
      <c r="H24" s="162">
        <v>45975</v>
      </c>
      <c r="I24" s="163"/>
      <c r="J24" s="163"/>
      <c r="K24" s="163">
        <v>22255</v>
      </c>
      <c r="L24" s="163"/>
      <c r="M24" s="163"/>
      <c r="N24" s="163">
        <v>23720</v>
      </c>
      <c r="O24" s="163"/>
      <c r="P24" s="163"/>
      <c r="Q24" s="164">
        <v>21764</v>
      </c>
      <c r="R24" s="164"/>
      <c r="S24" s="164"/>
      <c r="T24" s="164">
        <v>10167</v>
      </c>
      <c r="U24" s="164"/>
      <c r="V24" s="164"/>
      <c r="W24" s="164">
        <v>11597</v>
      </c>
      <c r="X24" s="164"/>
      <c r="Y24" s="164"/>
      <c r="Z24" s="164">
        <v>9254</v>
      </c>
      <c r="AA24" s="164"/>
      <c r="AB24" s="164"/>
      <c r="AD24" s="149">
        <v>47.34</v>
      </c>
      <c r="AE24" s="150"/>
      <c r="AF24" s="150"/>
      <c r="AG24" s="150"/>
      <c r="AH24" s="150">
        <v>45.68</v>
      </c>
      <c r="AI24" s="150"/>
      <c r="AJ24" s="150"/>
      <c r="AK24" s="150">
        <v>48.89</v>
      </c>
      <c r="AL24" s="150"/>
      <c r="AM24" s="150"/>
      <c r="AN24" s="158">
        <v>21764</v>
      </c>
      <c r="AO24" s="158"/>
      <c r="AP24" s="158"/>
      <c r="AQ24" s="158"/>
      <c r="AR24" s="158">
        <v>21509</v>
      </c>
      <c r="AS24" s="158"/>
      <c r="AT24" s="158"/>
      <c r="AU24" s="158">
        <v>255</v>
      </c>
      <c r="AV24" s="158"/>
      <c r="AW24" s="158"/>
    </row>
    <row r="25" spans="2:49" ht="30" customHeight="1" x14ac:dyDescent="0.15">
      <c r="B25" s="98" t="s">
        <v>36</v>
      </c>
      <c r="C25" s="98"/>
      <c r="D25" s="3"/>
      <c r="E25" s="98"/>
      <c r="F25" s="98"/>
      <c r="G25" s="99"/>
      <c r="H25" s="170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D25" s="172"/>
      <c r="AE25" s="173"/>
      <c r="AF25" s="173"/>
      <c r="AG25" s="173"/>
      <c r="AH25" s="173"/>
      <c r="AI25" s="173"/>
      <c r="AJ25" s="173"/>
      <c r="AK25" s="173"/>
      <c r="AL25" s="173"/>
      <c r="AM25" s="173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</row>
    <row r="26" spans="2:49" ht="30" customHeight="1" x14ac:dyDescent="0.15">
      <c r="D26" s="3" t="s">
        <v>91</v>
      </c>
      <c r="E26" s="159" t="s">
        <v>126</v>
      </c>
      <c r="F26" s="160">
        <v>11</v>
      </c>
      <c r="G26" s="161">
        <v>9</v>
      </c>
      <c r="H26" s="162">
        <v>52223</v>
      </c>
      <c r="I26" s="163"/>
      <c r="J26" s="163"/>
      <c r="K26" s="163">
        <v>25050</v>
      </c>
      <c r="L26" s="163"/>
      <c r="M26" s="163"/>
      <c r="N26" s="163">
        <v>27173</v>
      </c>
      <c r="O26" s="163"/>
      <c r="P26" s="163"/>
      <c r="Q26" s="164">
        <v>28050</v>
      </c>
      <c r="R26" s="164"/>
      <c r="S26" s="164"/>
      <c r="T26" s="164">
        <v>13014</v>
      </c>
      <c r="U26" s="164"/>
      <c r="V26" s="164"/>
      <c r="W26" s="164">
        <v>15036</v>
      </c>
      <c r="X26" s="164"/>
      <c r="Y26" s="164"/>
      <c r="Z26" s="164">
        <v>7367</v>
      </c>
      <c r="AA26" s="164"/>
      <c r="AB26" s="164"/>
      <c r="AD26" s="149">
        <v>53.71</v>
      </c>
      <c r="AE26" s="150"/>
      <c r="AF26" s="150"/>
      <c r="AG26" s="150"/>
      <c r="AH26" s="150">
        <v>51.95</v>
      </c>
      <c r="AI26" s="150"/>
      <c r="AJ26" s="150"/>
      <c r="AK26" s="150">
        <v>55.33</v>
      </c>
      <c r="AL26" s="150"/>
      <c r="AM26" s="150"/>
      <c r="AN26" s="158">
        <v>28050</v>
      </c>
      <c r="AO26" s="158"/>
      <c r="AP26" s="158"/>
      <c r="AQ26" s="158"/>
      <c r="AR26" s="158">
        <v>27666</v>
      </c>
      <c r="AS26" s="158"/>
      <c r="AT26" s="158"/>
      <c r="AU26" s="158">
        <v>384</v>
      </c>
      <c r="AV26" s="158"/>
      <c r="AW26" s="158"/>
    </row>
    <row r="27" spans="2:49" ht="30" customHeight="1" x14ac:dyDescent="0.15">
      <c r="B27" s="56"/>
      <c r="C27" s="56"/>
      <c r="D27" s="3" t="s">
        <v>89</v>
      </c>
      <c r="E27" s="159" t="s">
        <v>127</v>
      </c>
      <c r="F27" s="160">
        <v>11</v>
      </c>
      <c r="G27" s="161">
        <v>9</v>
      </c>
      <c r="H27" s="162">
        <v>47990</v>
      </c>
      <c r="I27" s="163"/>
      <c r="J27" s="163"/>
      <c r="K27" s="163">
        <v>23124</v>
      </c>
      <c r="L27" s="163"/>
      <c r="M27" s="163"/>
      <c r="N27" s="163">
        <v>24866</v>
      </c>
      <c r="O27" s="163"/>
      <c r="P27" s="163"/>
      <c r="Q27" s="164">
        <v>23551</v>
      </c>
      <c r="R27" s="164"/>
      <c r="S27" s="164"/>
      <c r="T27" s="164">
        <v>11048</v>
      </c>
      <c r="U27" s="164"/>
      <c r="V27" s="164"/>
      <c r="W27" s="164">
        <v>12503</v>
      </c>
      <c r="X27" s="164"/>
      <c r="Y27" s="164"/>
      <c r="Z27" s="164">
        <v>9266</v>
      </c>
      <c r="AA27" s="164"/>
      <c r="AB27" s="164"/>
      <c r="AD27" s="149">
        <v>49.07</v>
      </c>
      <c r="AE27" s="150"/>
      <c r="AF27" s="150"/>
      <c r="AG27" s="150"/>
      <c r="AH27" s="150">
        <v>47.78</v>
      </c>
      <c r="AI27" s="150"/>
      <c r="AJ27" s="150"/>
      <c r="AK27" s="150">
        <v>50.28</v>
      </c>
      <c r="AL27" s="150"/>
      <c r="AM27" s="150"/>
      <c r="AN27" s="158">
        <v>23551</v>
      </c>
      <c r="AO27" s="158"/>
      <c r="AP27" s="158"/>
      <c r="AQ27" s="158"/>
      <c r="AR27" s="158">
        <v>23225</v>
      </c>
      <c r="AS27" s="158"/>
      <c r="AT27" s="158"/>
      <c r="AU27" s="158">
        <v>326</v>
      </c>
      <c r="AV27" s="158"/>
      <c r="AW27" s="158"/>
    </row>
    <row r="28" spans="2:49" ht="36" customHeight="1" x14ac:dyDescent="0.15">
      <c r="C28" s="13"/>
      <c r="D28" s="13"/>
      <c r="E28" s="77"/>
      <c r="F28" s="77"/>
      <c r="G28" s="73"/>
      <c r="H28" s="179" t="s">
        <v>116</v>
      </c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101" t="s">
        <v>10</v>
      </c>
    </row>
    <row r="29" spans="2:49" ht="14.25" x14ac:dyDescent="0.15"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</row>
  </sheetData>
  <mergeCells count="323">
    <mergeCell ref="E20:G20"/>
    <mergeCell ref="H20:J20"/>
    <mergeCell ref="K20:M20"/>
    <mergeCell ref="N20:P20"/>
    <mergeCell ref="Q20:S20"/>
    <mergeCell ref="T20:V20"/>
    <mergeCell ref="W20:Y20"/>
    <mergeCell ref="AN26:AQ26"/>
    <mergeCell ref="AR26:AT26"/>
    <mergeCell ref="K23:M23"/>
    <mergeCell ref="N23:P23"/>
    <mergeCell ref="K25:M25"/>
    <mergeCell ref="N25:P25"/>
    <mergeCell ref="T25:V25"/>
    <mergeCell ref="W25:Y25"/>
    <mergeCell ref="Z25:AB25"/>
    <mergeCell ref="AD25:AG25"/>
    <mergeCell ref="Z23:AB23"/>
    <mergeCell ref="AD23:AG23"/>
    <mergeCell ref="AH23:AJ23"/>
    <mergeCell ref="AK23:AM23"/>
    <mergeCell ref="AN23:AQ23"/>
    <mergeCell ref="AR23:AT23"/>
    <mergeCell ref="AN24:AQ24"/>
    <mergeCell ref="AU20:AW20"/>
    <mergeCell ref="Z20:AB20"/>
    <mergeCell ref="AD20:AG20"/>
    <mergeCell ref="AH20:AJ20"/>
    <mergeCell ref="AK20:AM20"/>
    <mergeCell ref="AN20:AQ20"/>
    <mergeCell ref="AR20:AT20"/>
    <mergeCell ref="Q27:S27"/>
    <mergeCell ref="T27:V27"/>
    <mergeCell ref="W27:Y27"/>
    <mergeCell ref="Z27:AB27"/>
    <mergeCell ref="AD27:AG27"/>
    <mergeCell ref="Z26:AB26"/>
    <mergeCell ref="AD26:AG26"/>
    <mergeCell ref="AH26:AJ26"/>
    <mergeCell ref="AK26:AM26"/>
    <mergeCell ref="AU24:AW24"/>
    <mergeCell ref="Q23:S23"/>
    <mergeCell ref="T23:V23"/>
    <mergeCell ref="W23:Y23"/>
    <mergeCell ref="AH24:AJ24"/>
    <mergeCell ref="AK24:AM24"/>
    <mergeCell ref="AU23:AW23"/>
    <mergeCell ref="Q25:S25"/>
    <mergeCell ref="E27:G27"/>
    <mergeCell ref="H27:J27"/>
    <mergeCell ref="K27:M27"/>
    <mergeCell ref="N27:P27"/>
    <mergeCell ref="H25:J25"/>
    <mergeCell ref="H28:AB28"/>
    <mergeCell ref="E26:G26"/>
    <mergeCell ref="H26:J26"/>
    <mergeCell ref="K26:M26"/>
    <mergeCell ref="N26:P26"/>
    <mergeCell ref="Q26:S26"/>
    <mergeCell ref="T26:V26"/>
    <mergeCell ref="W26:Y26"/>
    <mergeCell ref="AH25:AJ25"/>
    <mergeCell ref="AK25:AM25"/>
    <mergeCell ref="AN25:AQ25"/>
    <mergeCell ref="AR25:AT25"/>
    <mergeCell ref="AU25:AW25"/>
    <mergeCell ref="AH27:AJ27"/>
    <mergeCell ref="AK27:AM27"/>
    <mergeCell ref="AN27:AQ27"/>
    <mergeCell ref="AR27:AT27"/>
    <mergeCell ref="AU27:AW27"/>
    <mergeCell ref="AU26:AW26"/>
    <mergeCell ref="AR24:AT24"/>
    <mergeCell ref="AU22:AW22"/>
    <mergeCell ref="E24:G24"/>
    <mergeCell ref="H24:J24"/>
    <mergeCell ref="K24:M24"/>
    <mergeCell ref="N24:P24"/>
    <mergeCell ref="Q24:S24"/>
    <mergeCell ref="T24:V24"/>
    <mergeCell ref="W24:Y24"/>
    <mergeCell ref="Z24:AB24"/>
    <mergeCell ref="AD24:AG24"/>
    <mergeCell ref="Z22:AB22"/>
    <mergeCell ref="AD22:AG22"/>
    <mergeCell ref="AH22:AJ22"/>
    <mergeCell ref="AK22:AM22"/>
    <mergeCell ref="AN22:AQ22"/>
    <mergeCell ref="AR22:AT22"/>
    <mergeCell ref="H22:J22"/>
    <mergeCell ref="K22:M22"/>
    <mergeCell ref="N22:P22"/>
    <mergeCell ref="Q22:S22"/>
    <mergeCell ref="T22:V22"/>
    <mergeCell ref="W22:Y22"/>
    <mergeCell ref="E23:G23"/>
    <mergeCell ref="H23:J23"/>
    <mergeCell ref="AH21:AJ21"/>
    <mergeCell ref="AK21:AM21"/>
    <mergeCell ref="AN21:AQ21"/>
    <mergeCell ref="AR21:AT21"/>
    <mergeCell ref="AU21:AW21"/>
    <mergeCell ref="AU19:AW19"/>
    <mergeCell ref="E21:G21"/>
    <mergeCell ref="H21:J21"/>
    <mergeCell ref="K21:M21"/>
    <mergeCell ref="N21:P21"/>
    <mergeCell ref="Q21:S21"/>
    <mergeCell ref="T21:V21"/>
    <mergeCell ref="W21:Y21"/>
    <mergeCell ref="Z21:AB21"/>
    <mergeCell ref="AD21:AG21"/>
    <mergeCell ref="Z19:AB19"/>
    <mergeCell ref="AD19:AG19"/>
    <mergeCell ref="AH19:AJ19"/>
    <mergeCell ref="AK19:AM19"/>
    <mergeCell ref="AN19:AQ19"/>
    <mergeCell ref="AR19:AT19"/>
    <mergeCell ref="H19:J19"/>
    <mergeCell ref="K19:M19"/>
    <mergeCell ref="N19:P19"/>
    <mergeCell ref="Q19:S19"/>
    <mergeCell ref="T19:V19"/>
    <mergeCell ref="W19:Y19"/>
    <mergeCell ref="AH18:AJ18"/>
    <mergeCell ref="AK18:AM18"/>
    <mergeCell ref="AN18:AQ18"/>
    <mergeCell ref="AR18:AT18"/>
    <mergeCell ref="AU18:AW18"/>
    <mergeCell ref="AK17:AM17"/>
    <mergeCell ref="AN17:AQ17"/>
    <mergeCell ref="AR17:AT17"/>
    <mergeCell ref="E18:G18"/>
    <mergeCell ref="H18:J18"/>
    <mergeCell ref="K18:M18"/>
    <mergeCell ref="N18:P18"/>
    <mergeCell ref="Q18:S18"/>
    <mergeCell ref="T18:V18"/>
    <mergeCell ref="W18:Y18"/>
    <mergeCell ref="Z18:AB18"/>
    <mergeCell ref="AD18:AG18"/>
    <mergeCell ref="H16:J16"/>
    <mergeCell ref="K16:M16"/>
    <mergeCell ref="N16:P16"/>
    <mergeCell ref="Q16:S16"/>
    <mergeCell ref="AN16:AQ16"/>
    <mergeCell ref="AR16:AT16"/>
    <mergeCell ref="AU16:AW16"/>
    <mergeCell ref="E17:G17"/>
    <mergeCell ref="H17:J17"/>
    <mergeCell ref="K17:M17"/>
    <mergeCell ref="N17:P17"/>
    <mergeCell ref="Q17:S17"/>
    <mergeCell ref="T17:V17"/>
    <mergeCell ref="W17:Y17"/>
    <mergeCell ref="T16:V16"/>
    <mergeCell ref="W16:Y16"/>
    <mergeCell ref="Z16:AB16"/>
    <mergeCell ref="AD16:AG16"/>
    <mergeCell ref="AH16:AJ16"/>
    <mergeCell ref="AK16:AM16"/>
    <mergeCell ref="AU17:AW17"/>
    <mergeCell ref="Z17:AB17"/>
    <mergeCell ref="AD17:AG17"/>
    <mergeCell ref="AH17:AJ17"/>
    <mergeCell ref="AU13:AW13"/>
    <mergeCell ref="E14:G14"/>
    <mergeCell ref="H14:J14"/>
    <mergeCell ref="K14:M14"/>
    <mergeCell ref="N14:P14"/>
    <mergeCell ref="Q14:S14"/>
    <mergeCell ref="T14:V14"/>
    <mergeCell ref="W14:Y14"/>
    <mergeCell ref="Z14:AB14"/>
    <mergeCell ref="AD14:AG14"/>
    <mergeCell ref="Z13:AB13"/>
    <mergeCell ref="AD13:AG13"/>
    <mergeCell ref="AH13:AJ13"/>
    <mergeCell ref="AK13:AM13"/>
    <mergeCell ref="AN13:AQ13"/>
    <mergeCell ref="AR13:AT13"/>
    <mergeCell ref="AH14:AJ14"/>
    <mergeCell ref="AK14:AM14"/>
    <mergeCell ref="AN14:AQ14"/>
    <mergeCell ref="AR14:AT14"/>
    <mergeCell ref="AU14:AW14"/>
    <mergeCell ref="E13:G13"/>
    <mergeCell ref="H13:J13"/>
    <mergeCell ref="K13:M13"/>
    <mergeCell ref="N13:P13"/>
    <mergeCell ref="Q13:S13"/>
    <mergeCell ref="T13:V13"/>
    <mergeCell ref="W13:Y13"/>
    <mergeCell ref="W12:Y12"/>
    <mergeCell ref="Z12:AB12"/>
    <mergeCell ref="E11:G11"/>
    <mergeCell ref="H11:J11"/>
    <mergeCell ref="K11:M11"/>
    <mergeCell ref="N11:P11"/>
    <mergeCell ref="AK11:AM11"/>
    <mergeCell ref="AN11:AQ11"/>
    <mergeCell ref="AR11:AT11"/>
    <mergeCell ref="AU11:AW11"/>
    <mergeCell ref="E12:G12"/>
    <mergeCell ref="H12:J12"/>
    <mergeCell ref="K12:M12"/>
    <mergeCell ref="N12:P12"/>
    <mergeCell ref="Q12:S12"/>
    <mergeCell ref="T12:V12"/>
    <mergeCell ref="Q11:S11"/>
    <mergeCell ref="T11:V11"/>
    <mergeCell ref="W11:Y11"/>
    <mergeCell ref="Z11:AB11"/>
    <mergeCell ref="AD11:AG11"/>
    <mergeCell ref="AH11:AJ11"/>
    <mergeCell ref="AR12:AT12"/>
    <mergeCell ref="AU12:AW12"/>
    <mergeCell ref="AD12:AG12"/>
    <mergeCell ref="AH12:AJ12"/>
    <mergeCell ref="AK12:AM12"/>
    <mergeCell ref="AN12:AQ12"/>
    <mergeCell ref="AK8:AM8"/>
    <mergeCell ref="AN8:AQ8"/>
    <mergeCell ref="AU9:AW9"/>
    <mergeCell ref="H10:J10"/>
    <mergeCell ref="K10:M10"/>
    <mergeCell ref="N10:P10"/>
    <mergeCell ref="Q10:S10"/>
    <mergeCell ref="T10:V10"/>
    <mergeCell ref="W10:Y10"/>
    <mergeCell ref="Z10:AB10"/>
    <mergeCell ref="AD10:AG10"/>
    <mergeCell ref="Z9:AB9"/>
    <mergeCell ref="AD9:AG9"/>
    <mergeCell ref="AH9:AJ9"/>
    <mergeCell ref="AK9:AM9"/>
    <mergeCell ref="AN9:AQ9"/>
    <mergeCell ref="AR9:AT9"/>
    <mergeCell ref="AH10:AJ10"/>
    <mergeCell ref="AK10:AM10"/>
    <mergeCell ref="AN10:AQ10"/>
    <mergeCell ref="AR10:AT10"/>
    <mergeCell ref="AU10:AW10"/>
    <mergeCell ref="E9:G9"/>
    <mergeCell ref="H9:J9"/>
    <mergeCell ref="K9:M9"/>
    <mergeCell ref="N9:P9"/>
    <mergeCell ref="Q9:S9"/>
    <mergeCell ref="T9:V9"/>
    <mergeCell ref="W9:Y9"/>
    <mergeCell ref="W8:Y8"/>
    <mergeCell ref="Z8:AB8"/>
    <mergeCell ref="AN7:AQ7"/>
    <mergeCell ref="AR7:AT7"/>
    <mergeCell ref="AU7:AW7"/>
    <mergeCell ref="E8:G8"/>
    <mergeCell ref="H8:J8"/>
    <mergeCell ref="K8:M8"/>
    <mergeCell ref="N8:P8"/>
    <mergeCell ref="Q8:S8"/>
    <mergeCell ref="T8:V8"/>
    <mergeCell ref="T7:V7"/>
    <mergeCell ref="W7:Y7"/>
    <mergeCell ref="Z7:AB7"/>
    <mergeCell ref="AD7:AG7"/>
    <mergeCell ref="AH7:AJ7"/>
    <mergeCell ref="AK7:AM7"/>
    <mergeCell ref="E7:G7"/>
    <mergeCell ref="H7:J7"/>
    <mergeCell ref="K7:M7"/>
    <mergeCell ref="N7:P7"/>
    <mergeCell ref="Q7:S7"/>
    <mergeCell ref="AR8:AT8"/>
    <mergeCell ref="AU8:AW8"/>
    <mergeCell ref="AD8:AG8"/>
    <mergeCell ref="AH8:AJ8"/>
    <mergeCell ref="AN6:AQ6"/>
    <mergeCell ref="AR6:AT6"/>
    <mergeCell ref="AU6:AW6"/>
    <mergeCell ref="AU5:AW5"/>
    <mergeCell ref="E6:G6"/>
    <mergeCell ref="H6:J6"/>
    <mergeCell ref="K6:M6"/>
    <mergeCell ref="N6:P6"/>
    <mergeCell ref="Q6:S6"/>
    <mergeCell ref="T6:V6"/>
    <mergeCell ref="W6:Y6"/>
    <mergeCell ref="Z6:AB6"/>
    <mergeCell ref="Z5:AB5"/>
    <mergeCell ref="AD5:AG5"/>
    <mergeCell ref="AH5:AJ5"/>
    <mergeCell ref="AK5:AM5"/>
    <mergeCell ref="AN5:AQ5"/>
    <mergeCell ref="AR5:AT5"/>
    <mergeCell ref="B5:G5"/>
    <mergeCell ref="H5:J5"/>
    <mergeCell ref="K5:M5"/>
    <mergeCell ref="N5:P5"/>
    <mergeCell ref="Q5:S5"/>
    <mergeCell ref="T5:V5"/>
    <mergeCell ref="W5:Y5"/>
    <mergeCell ref="AD6:AG6"/>
    <mergeCell ref="AH6:AJ6"/>
    <mergeCell ref="B1:AB1"/>
    <mergeCell ref="B3:G4"/>
    <mergeCell ref="H3:P3"/>
    <mergeCell ref="Q3:Y3"/>
    <mergeCell ref="Z3:AB4"/>
    <mergeCell ref="AD3:AM3"/>
    <mergeCell ref="AK6:AM6"/>
    <mergeCell ref="AN3:AW3"/>
    <mergeCell ref="H4:J4"/>
    <mergeCell ref="K4:M4"/>
    <mergeCell ref="N4:P4"/>
    <mergeCell ref="Q4:S4"/>
    <mergeCell ref="T4:V4"/>
    <mergeCell ref="W4:Y4"/>
    <mergeCell ref="AD4:AG4"/>
    <mergeCell ref="AH4:AJ4"/>
    <mergeCell ref="AK4:AM4"/>
    <mergeCell ref="AN4:AQ4"/>
    <mergeCell ref="AR4:AT4"/>
    <mergeCell ref="AU4:AW4"/>
  </mergeCells>
  <phoneticPr fontId="1"/>
  <pageMargins left="0.51181102362204722" right="0.23622047244094491" top="0.35433070866141736" bottom="0.34" header="0.23622047244094491" footer="0.21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W33"/>
  <sheetViews>
    <sheetView zoomScale="70" zoomScaleNormal="70" workbookViewId="0">
      <selection activeCell="Q15" sqref="Q15:S15"/>
    </sheetView>
  </sheetViews>
  <sheetFormatPr defaultColWidth="3.625" defaultRowHeight="30" customHeight="1" x14ac:dyDescent="0.15"/>
  <cols>
    <col min="1" max="1" width="1.375" customWidth="1"/>
    <col min="2" max="4" width="4.25" customWidth="1"/>
    <col min="5" max="5" width="3.75" style="6" customWidth="1"/>
    <col min="6" max="6" width="3.625" style="6" customWidth="1"/>
    <col min="7" max="7" width="4.125" style="6" customWidth="1"/>
    <col min="8" max="25" width="3.625" customWidth="1"/>
    <col min="26" max="26" width="2.75" customWidth="1"/>
    <col min="27" max="27" width="4.375" customWidth="1"/>
    <col min="28" max="28" width="5.25" customWidth="1"/>
    <col min="29" max="29" width="1" customWidth="1"/>
    <col min="30" max="31" width="2.5" customWidth="1"/>
    <col min="257" max="257" width="1.375" customWidth="1"/>
    <col min="258" max="260" width="4.25" customWidth="1"/>
    <col min="261" max="261" width="3.75" customWidth="1"/>
    <col min="262" max="262" width="3.625" customWidth="1"/>
    <col min="263" max="263" width="2.25" customWidth="1"/>
    <col min="264" max="281" width="3.625" customWidth="1"/>
    <col min="282" max="282" width="2.75" customWidth="1"/>
    <col min="283" max="283" width="4.375" customWidth="1"/>
    <col min="284" max="284" width="5.25" customWidth="1"/>
    <col min="285" max="285" width="1" customWidth="1"/>
    <col min="286" max="287" width="2.5" customWidth="1"/>
    <col min="513" max="513" width="1.375" customWidth="1"/>
    <col min="514" max="516" width="4.25" customWidth="1"/>
    <col min="517" max="517" width="3.75" customWidth="1"/>
    <col min="518" max="518" width="3.625" customWidth="1"/>
    <col min="519" max="519" width="2.25" customWidth="1"/>
    <col min="520" max="537" width="3.625" customWidth="1"/>
    <col min="538" max="538" width="2.75" customWidth="1"/>
    <col min="539" max="539" width="4.375" customWidth="1"/>
    <col min="540" max="540" width="5.25" customWidth="1"/>
    <col min="541" max="541" width="1" customWidth="1"/>
    <col min="542" max="543" width="2.5" customWidth="1"/>
    <col min="769" max="769" width="1.375" customWidth="1"/>
    <col min="770" max="772" width="4.25" customWidth="1"/>
    <col min="773" max="773" width="3.75" customWidth="1"/>
    <col min="774" max="774" width="3.625" customWidth="1"/>
    <col min="775" max="775" width="2.25" customWidth="1"/>
    <col min="776" max="793" width="3.625" customWidth="1"/>
    <col min="794" max="794" width="2.75" customWidth="1"/>
    <col min="795" max="795" width="4.375" customWidth="1"/>
    <col min="796" max="796" width="5.25" customWidth="1"/>
    <col min="797" max="797" width="1" customWidth="1"/>
    <col min="798" max="799" width="2.5" customWidth="1"/>
    <col min="1025" max="1025" width="1.375" customWidth="1"/>
    <col min="1026" max="1028" width="4.25" customWidth="1"/>
    <col min="1029" max="1029" width="3.75" customWidth="1"/>
    <col min="1030" max="1030" width="3.625" customWidth="1"/>
    <col min="1031" max="1031" width="2.25" customWidth="1"/>
    <col min="1032" max="1049" width="3.625" customWidth="1"/>
    <col min="1050" max="1050" width="2.75" customWidth="1"/>
    <col min="1051" max="1051" width="4.375" customWidth="1"/>
    <col min="1052" max="1052" width="5.25" customWidth="1"/>
    <col min="1053" max="1053" width="1" customWidth="1"/>
    <col min="1054" max="1055" width="2.5" customWidth="1"/>
    <col min="1281" max="1281" width="1.375" customWidth="1"/>
    <col min="1282" max="1284" width="4.25" customWidth="1"/>
    <col min="1285" max="1285" width="3.75" customWidth="1"/>
    <col min="1286" max="1286" width="3.625" customWidth="1"/>
    <col min="1287" max="1287" width="2.25" customWidth="1"/>
    <col min="1288" max="1305" width="3.625" customWidth="1"/>
    <col min="1306" max="1306" width="2.75" customWidth="1"/>
    <col min="1307" max="1307" width="4.375" customWidth="1"/>
    <col min="1308" max="1308" width="5.25" customWidth="1"/>
    <col min="1309" max="1309" width="1" customWidth="1"/>
    <col min="1310" max="1311" width="2.5" customWidth="1"/>
    <col min="1537" max="1537" width="1.375" customWidth="1"/>
    <col min="1538" max="1540" width="4.25" customWidth="1"/>
    <col min="1541" max="1541" width="3.75" customWidth="1"/>
    <col min="1542" max="1542" width="3.625" customWidth="1"/>
    <col min="1543" max="1543" width="2.25" customWidth="1"/>
    <col min="1544" max="1561" width="3.625" customWidth="1"/>
    <col min="1562" max="1562" width="2.75" customWidth="1"/>
    <col min="1563" max="1563" width="4.375" customWidth="1"/>
    <col min="1564" max="1564" width="5.25" customWidth="1"/>
    <col min="1565" max="1565" width="1" customWidth="1"/>
    <col min="1566" max="1567" width="2.5" customWidth="1"/>
    <col min="1793" max="1793" width="1.375" customWidth="1"/>
    <col min="1794" max="1796" width="4.25" customWidth="1"/>
    <col min="1797" max="1797" width="3.75" customWidth="1"/>
    <col min="1798" max="1798" width="3.625" customWidth="1"/>
    <col min="1799" max="1799" width="2.25" customWidth="1"/>
    <col min="1800" max="1817" width="3.625" customWidth="1"/>
    <col min="1818" max="1818" width="2.75" customWidth="1"/>
    <col min="1819" max="1819" width="4.375" customWidth="1"/>
    <col min="1820" max="1820" width="5.25" customWidth="1"/>
    <col min="1821" max="1821" width="1" customWidth="1"/>
    <col min="1822" max="1823" width="2.5" customWidth="1"/>
    <col min="2049" max="2049" width="1.375" customWidth="1"/>
    <col min="2050" max="2052" width="4.25" customWidth="1"/>
    <col min="2053" max="2053" width="3.75" customWidth="1"/>
    <col min="2054" max="2054" width="3.625" customWidth="1"/>
    <col min="2055" max="2055" width="2.25" customWidth="1"/>
    <col min="2056" max="2073" width="3.625" customWidth="1"/>
    <col min="2074" max="2074" width="2.75" customWidth="1"/>
    <col min="2075" max="2075" width="4.375" customWidth="1"/>
    <col min="2076" max="2076" width="5.25" customWidth="1"/>
    <col min="2077" max="2077" width="1" customWidth="1"/>
    <col min="2078" max="2079" width="2.5" customWidth="1"/>
    <col min="2305" max="2305" width="1.375" customWidth="1"/>
    <col min="2306" max="2308" width="4.25" customWidth="1"/>
    <col min="2309" max="2309" width="3.75" customWidth="1"/>
    <col min="2310" max="2310" width="3.625" customWidth="1"/>
    <col min="2311" max="2311" width="2.25" customWidth="1"/>
    <col min="2312" max="2329" width="3.625" customWidth="1"/>
    <col min="2330" max="2330" width="2.75" customWidth="1"/>
    <col min="2331" max="2331" width="4.375" customWidth="1"/>
    <col min="2332" max="2332" width="5.25" customWidth="1"/>
    <col min="2333" max="2333" width="1" customWidth="1"/>
    <col min="2334" max="2335" width="2.5" customWidth="1"/>
    <col min="2561" max="2561" width="1.375" customWidth="1"/>
    <col min="2562" max="2564" width="4.25" customWidth="1"/>
    <col min="2565" max="2565" width="3.75" customWidth="1"/>
    <col min="2566" max="2566" width="3.625" customWidth="1"/>
    <col min="2567" max="2567" width="2.25" customWidth="1"/>
    <col min="2568" max="2585" width="3.625" customWidth="1"/>
    <col min="2586" max="2586" width="2.75" customWidth="1"/>
    <col min="2587" max="2587" width="4.375" customWidth="1"/>
    <col min="2588" max="2588" width="5.25" customWidth="1"/>
    <col min="2589" max="2589" width="1" customWidth="1"/>
    <col min="2590" max="2591" width="2.5" customWidth="1"/>
    <col min="2817" max="2817" width="1.375" customWidth="1"/>
    <col min="2818" max="2820" width="4.25" customWidth="1"/>
    <col min="2821" max="2821" width="3.75" customWidth="1"/>
    <col min="2822" max="2822" width="3.625" customWidth="1"/>
    <col min="2823" max="2823" width="2.25" customWidth="1"/>
    <col min="2824" max="2841" width="3.625" customWidth="1"/>
    <col min="2842" max="2842" width="2.75" customWidth="1"/>
    <col min="2843" max="2843" width="4.375" customWidth="1"/>
    <col min="2844" max="2844" width="5.25" customWidth="1"/>
    <col min="2845" max="2845" width="1" customWidth="1"/>
    <col min="2846" max="2847" width="2.5" customWidth="1"/>
    <col min="3073" max="3073" width="1.375" customWidth="1"/>
    <col min="3074" max="3076" width="4.25" customWidth="1"/>
    <col min="3077" max="3077" width="3.75" customWidth="1"/>
    <col min="3078" max="3078" width="3.625" customWidth="1"/>
    <col min="3079" max="3079" width="2.25" customWidth="1"/>
    <col min="3080" max="3097" width="3.625" customWidth="1"/>
    <col min="3098" max="3098" width="2.75" customWidth="1"/>
    <col min="3099" max="3099" width="4.375" customWidth="1"/>
    <col min="3100" max="3100" width="5.25" customWidth="1"/>
    <col min="3101" max="3101" width="1" customWidth="1"/>
    <col min="3102" max="3103" width="2.5" customWidth="1"/>
    <col min="3329" max="3329" width="1.375" customWidth="1"/>
    <col min="3330" max="3332" width="4.25" customWidth="1"/>
    <col min="3333" max="3333" width="3.75" customWidth="1"/>
    <col min="3334" max="3334" width="3.625" customWidth="1"/>
    <col min="3335" max="3335" width="2.25" customWidth="1"/>
    <col min="3336" max="3353" width="3.625" customWidth="1"/>
    <col min="3354" max="3354" width="2.75" customWidth="1"/>
    <col min="3355" max="3355" width="4.375" customWidth="1"/>
    <col min="3356" max="3356" width="5.25" customWidth="1"/>
    <col min="3357" max="3357" width="1" customWidth="1"/>
    <col min="3358" max="3359" width="2.5" customWidth="1"/>
    <col min="3585" max="3585" width="1.375" customWidth="1"/>
    <col min="3586" max="3588" width="4.25" customWidth="1"/>
    <col min="3589" max="3589" width="3.75" customWidth="1"/>
    <col min="3590" max="3590" width="3.625" customWidth="1"/>
    <col min="3591" max="3591" width="2.25" customWidth="1"/>
    <col min="3592" max="3609" width="3.625" customWidth="1"/>
    <col min="3610" max="3610" width="2.75" customWidth="1"/>
    <col min="3611" max="3611" width="4.375" customWidth="1"/>
    <col min="3612" max="3612" width="5.25" customWidth="1"/>
    <col min="3613" max="3613" width="1" customWidth="1"/>
    <col min="3614" max="3615" width="2.5" customWidth="1"/>
    <col min="3841" max="3841" width="1.375" customWidth="1"/>
    <col min="3842" max="3844" width="4.25" customWidth="1"/>
    <col min="3845" max="3845" width="3.75" customWidth="1"/>
    <col min="3846" max="3846" width="3.625" customWidth="1"/>
    <col min="3847" max="3847" width="2.25" customWidth="1"/>
    <col min="3848" max="3865" width="3.625" customWidth="1"/>
    <col min="3866" max="3866" width="2.75" customWidth="1"/>
    <col min="3867" max="3867" width="4.375" customWidth="1"/>
    <col min="3868" max="3868" width="5.25" customWidth="1"/>
    <col min="3869" max="3869" width="1" customWidth="1"/>
    <col min="3870" max="3871" width="2.5" customWidth="1"/>
    <col min="4097" max="4097" width="1.375" customWidth="1"/>
    <col min="4098" max="4100" width="4.25" customWidth="1"/>
    <col min="4101" max="4101" width="3.75" customWidth="1"/>
    <col min="4102" max="4102" width="3.625" customWidth="1"/>
    <col min="4103" max="4103" width="2.25" customWidth="1"/>
    <col min="4104" max="4121" width="3.625" customWidth="1"/>
    <col min="4122" max="4122" width="2.75" customWidth="1"/>
    <col min="4123" max="4123" width="4.375" customWidth="1"/>
    <col min="4124" max="4124" width="5.25" customWidth="1"/>
    <col min="4125" max="4125" width="1" customWidth="1"/>
    <col min="4126" max="4127" width="2.5" customWidth="1"/>
    <col min="4353" max="4353" width="1.375" customWidth="1"/>
    <col min="4354" max="4356" width="4.25" customWidth="1"/>
    <col min="4357" max="4357" width="3.75" customWidth="1"/>
    <col min="4358" max="4358" width="3.625" customWidth="1"/>
    <col min="4359" max="4359" width="2.25" customWidth="1"/>
    <col min="4360" max="4377" width="3.625" customWidth="1"/>
    <col min="4378" max="4378" width="2.75" customWidth="1"/>
    <col min="4379" max="4379" width="4.375" customWidth="1"/>
    <col min="4380" max="4380" width="5.25" customWidth="1"/>
    <col min="4381" max="4381" width="1" customWidth="1"/>
    <col min="4382" max="4383" width="2.5" customWidth="1"/>
    <col min="4609" max="4609" width="1.375" customWidth="1"/>
    <col min="4610" max="4612" width="4.25" customWidth="1"/>
    <col min="4613" max="4613" width="3.75" customWidth="1"/>
    <col min="4614" max="4614" width="3.625" customWidth="1"/>
    <col min="4615" max="4615" width="2.25" customWidth="1"/>
    <col min="4616" max="4633" width="3.625" customWidth="1"/>
    <col min="4634" max="4634" width="2.75" customWidth="1"/>
    <col min="4635" max="4635" width="4.375" customWidth="1"/>
    <col min="4636" max="4636" width="5.25" customWidth="1"/>
    <col min="4637" max="4637" width="1" customWidth="1"/>
    <col min="4638" max="4639" width="2.5" customWidth="1"/>
    <col min="4865" max="4865" width="1.375" customWidth="1"/>
    <col min="4866" max="4868" width="4.25" customWidth="1"/>
    <col min="4869" max="4869" width="3.75" customWidth="1"/>
    <col min="4870" max="4870" width="3.625" customWidth="1"/>
    <col min="4871" max="4871" width="2.25" customWidth="1"/>
    <col min="4872" max="4889" width="3.625" customWidth="1"/>
    <col min="4890" max="4890" width="2.75" customWidth="1"/>
    <col min="4891" max="4891" width="4.375" customWidth="1"/>
    <col min="4892" max="4892" width="5.25" customWidth="1"/>
    <col min="4893" max="4893" width="1" customWidth="1"/>
    <col min="4894" max="4895" width="2.5" customWidth="1"/>
    <col min="5121" max="5121" width="1.375" customWidth="1"/>
    <col min="5122" max="5124" width="4.25" customWidth="1"/>
    <col min="5125" max="5125" width="3.75" customWidth="1"/>
    <col min="5126" max="5126" width="3.625" customWidth="1"/>
    <col min="5127" max="5127" width="2.25" customWidth="1"/>
    <col min="5128" max="5145" width="3.625" customWidth="1"/>
    <col min="5146" max="5146" width="2.75" customWidth="1"/>
    <col min="5147" max="5147" width="4.375" customWidth="1"/>
    <col min="5148" max="5148" width="5.25" customWidth="1"/>
    <col min="5149" max="5149" width="1" customWidth="1"/>
    <col min="5150" max="5151" width="2.5" customWidth="1"/>
    <col min="5377" max="5377" width="1.375" customWidth="1"/>
    <col min="5378" max="5380" width="4.25" customWidth="1"/>
    <col min="5381" max="5381" width="3.75" customWidth="1"/>
    <col min="5382" max="5382" width="3.625" customWidth="1"/>
    <col min="5383" max="5383" width="2.25" customWidth="1"/>
    <col min="5384" max="5401" width="3.625" customWidth="1"/>
    <col min="5402" max="5402" width="2.75" customWidth="1"/>
    <col min="5403" max="5403" width="4.375" customWidth="1"/>
    <col min="5404" max="5404" width="5.25" customWidth="1"/>
    <col min="5405" max="5405" width="1" customWidth="1"/>
    <col min="5406" max="5407" width="2.5" customWidth="1"/>
    <col min="5633" max="5633" width="1.375" customWidth="1"/>
    <col min="5634" max="5636" width="4.25" customWidth="1"/>
    <col min="5637" max="5637" width="3.75" customWidth="1"/>
    <col min="5638" max="5638" width="3.625" customWidth="1"/>
    <col min="5639" max="5639" width="2.25" customWidth="1"/>
    <col min="5640" max="5657" width="3.625" customWidth="1"/>
    <col min="5658" max="5658" width="2.75" customWidth="1"/>
    <col min="5659" max="5659" width="4.375" customWidth="1"/>
    <col min="5660" max="5660" width="5.25" customWidth="1"/>
    <col min="5661" max="5661" width="1" customWidth="1"/>
    <col min="5662" max="5663" width="2.5" customWidth="1"/>
    <col min="5889" max="5889" width="1.375" customWidth="1"/>
    <col min="5890" max="5892" width="4.25" customWidth="1"/>
    <col min="5893" max="5893" width="3.75" customWidth="1"/>
    <col min="5894" max="5894" width="3.625" customWidth="1"/>
    <col min="5895" max="5895" width="2.25" customWidth="1"/>
    <col min="5896" max="5913" width="3.625" customWidth="1"/>
    <col min="5914" max="5914" width="2.75" customWidth="1"/>
    <col min="5915" max="5915" width="4.375" customWidth="1"/>
    <col min="5916" max="5916" width="5.25" customWidth="1"/>
    <col min="5917" max="5917" width="1" customWidth="1"/>
    <col min="5918" max="5919" width="2.5" customWidth="1"/>
    <col min="6145" max="6145" width="1.375" customWidth="1"/>
    <col min="6146" max="6148" width="4.25" customWidth="1"/>
    <col min="6149" max="6149" width="3.75" customWidth="1"/>
    <col min="6150" max="6150" width="3.625" customWidth="1"/>
    <col min="6151" max="6151" width="2.25" customWidth="1"/>
    <col min="6152" max="6169" width="3.625" customWidth="1"/>
    <col min="6170" max="6170" width="2.75" customWidth="1"/>
    <col min="6171" max="6171" width="4.375" customWidth="1"/>
    <col min="6172" max="6172" width="5.25" customWidth="1"/>
    <col min="6173" max="6173" width="1" customWidth="1"/>
    <col min="6174" max="6175" width="2.5" customWidth="1"/>
    <col min="6401" max="6401" width="1.375" customWidth="1"/>
    <col min="6402" max="6404" width="4.25" customWidth="1"/>
    <col min="6405" max="6405" width="3.75" customWidth="1"/>
    <col min="6406" max="6406" width="3.625" customWidth="1"/>
    <col min="6407" max="6407" width="2.25" customWidth="1"/>
    <col min="6408" max="6425" width="3.625" customWidth="1"/>
    <col min="6426" max="6426" width="2.75" customWidth="1"/>
    <col min="6427" max="6427" width="4.375" customWidth="1"/>
    <col min="6428" max="6428" width="5.25" customWidth="1"/>
    <col min="6429" max="6429" width="1" customWidth="1"/>
    <col min="6430" max="6431" width="2.5" customWidth="1"/>
    <col min="6657" max="6657" width="1.375" customWidth="1"/>
    <col min="6658" max="6660" width="4.25" customWidth="1"/>
    <col min="6661" max="6661" width="3.75" customWidth="1"/>
    <col min="6662" max="6662" width="3.625" customWidth="1"/>
    <col min="6663" max="6663" width="2.25" customWidth="1"/>
    <col min="6664" max="6681" width="3.625" customWidth="1"/>
    <col min="6682" max="6682" width="2.75" customWidth="1"/>
    <col min="6683" max="6683" width="4.375" customWidth="1"/>
    <col min="6684" max="6684" width="5.25" customWidth="1"/>
    <col min="6685" max="6685" width="1" customWidth="1"/>
    <col min="6686" max="6687" width="2.5" customWidth="1"/>
    <col min="6913" max="6913" width="1.375" customWidth="1"/>
    <col min="6914" max="6916" width="4.25" customWidth="1"/>
    <col min="6917" max="6917" width="3.75" customWidth="1"/>
    <col min="6918" max="6918" width="3.625" customWidth="1"/>
    <col min="6919" max="6919" width="2.25" customWidth="1"/>
    <col min="6920" max="6937" width="3.625" customWidth="1"/>
    <col min="6938" max="6938" width="2.75" customWidth="1"/>
    <col min="6939" max="6939" width="4.375" customWidth="1"/>
    <col min="6940" max="6940" width="5.25" customWidth="1"/>
    <col min="6941" max="6941" width="1" customWidth="1"/>
    <col min="6942" max="6943" width="2.5" customWidth="1"/>
    <col min="7169" max="7169" width="1.375" customWidth="1"/>
    <col min="7170" max="7172" width="4.25" customWidth="1"/>
    <col min="7173" max="7173" width="3.75" customWidth="1"/>
    <col min="7174" max="7174" width="3.625" customWidth="1"/>
    <col min="7175" max="7175" width="2.25" customWidth="1"/>
    <col min="7176" max="7193" width="3.625" customWidth="1"/>
    <col min="7194" max="7194" width="2.75" customWidth="1"/>
    <col min="7195" max="7195" width="4.375" customWidth="1"/>
    <col min="7196" max="7196" width="5.25" customWidth="1"/>
    <col min="7197" max="7197" width="1" customWidth="1"/>
    <col min="7198" max="7199" width="2.5" customWidth="1"/>
    <col min="7425" max="7425" width="1.375" customWidth="1"/>
    <col min="7426" max="7428" width="4.25" customWidth="1"/>
    <col min="7429" max="7429" width="3.75" customWidth="1"/>
    <col min="7430" max="7430" width="3.625" customWidth="1"/>
    <col min="7431" max="7431" width="2.25" customWidth="1"/>
    <col min="7432" max="7449" width="3.625" customWidth="1"/>
    <col min="7450" max="7450" width="2.75" customWidth="1"/>
    <col min="7451" max="7451" width="4.375" customWidth="1"/>
    <col min="7452" max="7452" width="5.25" customWidth="1"/>
    <col min="7453" max="7453" width="1" customWidth="1"/>
    <col min="7454" max="7455" width="2.5" customWidth="1"/>
    <col min="7681" max="7681" width="1.375" customWidth="1"/>
    <col min="7682" max="7684" width="4.25" customWidth="1"/>
    <col min="7685" max="7685" width="3.75" customWidth="1"/>
    <col min="7686" max="7686" width="3.625" customWidth="1"/>
    <col min="7687" max="7687" width="2.25" customWidth="1"/>
    <col min="7688" max="7705" width="3.625" customWidth="1"/>
    <col min="7706" max="7706" width="2.75" customWidth="1"/>
    <col min="7707" max="7707" width="4.375" customWidth="1"/>
    <col min="7708" max="7708" width="5.25" customWidth="1"/>
    <col min="7709" max="7709" width="1" customWidth="1"/>
    <col min="7710" max="7711" width="2.5" customWidth="1"/>
    <col min="7937" max="7937" width="1.375" customWidth="1"/>
    <col min="7938" max="7940" width="4.25" customWidth="1"/>
    <col min="7941" max="7941" width="3.75" customWidth="1"/>
    <col min="7942" max="7942" width="3.625" customWidth="1"/>
    <col min="7943" max="7943" width="2.25" customWidth="1"/>
    <col min="7944" max="7961" width="3.625" customWidth="1"/>
    <col min="7962" max="7962" width="2.75" customWidth="1"/>
    <col min="7963" max="7963" width="4.375" customWidth="1"/>
    <col min="7964" max="7964" width="5.25" customWidth="1"/>
    <col min="7965" max="7965" width="1" customWidth="1"/>
    <col min="7966" max="7967" width="2.5" customWidth="1"/>
    <col min="8193" max="8193" width="1.375" customWidth="1"/>
    <col min="8194" max="8196" width="4.25" customWidth="1"/>
    <col min="8197" max="8197" width="3.75" customWidth="1"/>
    <col min="8198" max="8198" width="3.625" customWidth="1"/>
    <col min="8199" max="8199" width="2.25" customWidth="1"/>
    <col min="8200" max="8217" width="3.625" customWidth="1"/>
    <col min="8218" max="8218" width="2.75" customWidth="1"/>
    <col min="8219" max="8219" width="4.375" customWidth="1"/>
    <col min="8220" max="8220" width="5.25" customWidth="1"/>
    <col min="8221" max="8221" width="1" customWidth="1"/>
    <col min="8222" max="8223" width="2.5" customWidth="1"/>
    <col min="8449" max="8449" width="1.375" customWidth="1"/>
    <col min="8450" max="8452" width="4.25" customWidth="1"/>
    <col min="8453" max="8453" width="3.75" customWidth="1"/>
    <col min="8454" max="8454" width="3.625" customWidth="1"/>
    <col min="8455" max="8455" width="2.25" customWidth="1"/>
    <col min="8456" max="8473" width="3.625" customWidth="1"/>
    <col min="8474" max="8474" width="2.75" customWidth="1"/>
    <col min="8475" max="8475" width="4.375" customWidth="1"/>
    <col min="8476" max="8476" width="5.25" customWidth="1"/>
    <col min="8477" max="8477" width="1" customWidth="1"/>
    <col min="8478" max="8479" width="2.5" customWidth="1"/>
    <col min="8705" max="8705" width="1.375" customWidth="1"/>
    <col min="8706" max="8708" width="4.25" customWidth="1"/>
    <col min="8709" max="8709" width="3.75" customWidth="1"/>
    <col min="8710" max="8710" width="3.625" customWidth="1"/>
    <col min="8711" max="8711" width="2.25" customWidth="1"/>
    <col min="8712" max="8729" width="3.625" customWidth="1"/>
    <col min="8730" max="8730" width="2.75" customWidth="1"/>
    <col min="8731" max="8731" width="4.375" customWidth="1"/>
    <col min="8732" max="8732" width="5.25" customWidth="1"/>
    <col min="8733" max="8733" width="1" customWidth="1"/>
    <col min="8734" max="8735" width="2.5" customWidth="1"/>
    <col min="8961" max="8961" width="1.375" customWidth="1"/>
    <col min="8962" max="8964" width="4.25" customWidth="1"/>
    <col min="8965" max="8965" width="3.75" customWidth="1"/>
    <col min="8966" max="8966" width="3.625" customWidth="1"/>
    <col min="8967" max="8967" width="2.25" customWidth="1"/>
    <col min="8968" max="8985" width="3.625" customWidth="1"/>
    <col min="8986" max="8986" width="2.75" customWidth="1"/>
    <col min="8987" max="8987" width="4.375" customWidth="1"/>
    <col min="8988" max="8988" width="5.25" customWidth="1"/>
    <col min="8989" max="8989" width="1" customWidth="1"/>
    <col min="8990" max="8991" width="2.5" customWidth="1"/>
    <col min="9217" max="9217" width="1.375" customWidth="1"/>
    <col min="9218" max="9220" width="4.25" customWidth="1"/>
    <col min="9221" max="9221" width="3.75" customWidth="1"/>
    <col min="9222" max="9222" width="3.625" customWidth="1"/>
    <col min="9223" max="9223" width="2.25" customWidth="1"/>
    <col min="9224" max="9241" width="3.625" customWidth="1"/>
    <col min="9242" max="9242" width="2.75" customWidth="1"/>
    <col min="9243" max="9243" width="4.375" customWidth="1"/>
    <col min="9244" max="9244" width="5.25" customWidth="1"/>
    <col min="9245" max="9245" width="1" customWidth="1"/>
    <col min="9246" max="9247" width="2.5" customWidth="1"/>
    <col min="9473" max="9473" width="1.375" customWidth="1"/>
    <col min="9474" max="9476" width="4.25" customWidth="1"/>
    <col min="9477" max="9477" width="3.75" customWidth="1"/>
    <col min="9478" max="9478" width="3.625" customWidth="1"/>
    <col min="9479" max="9479" width="2.25" customWidth="1"/>
    <col min="9480" max="9497" width="3.625" customWidth="1"/>
    <col min="9498" max="9498" width="2.75" customWidth="1"/>
    <col min="9499" max="9499" width="4.375" customWidth="1"/>
    <col min="9500" max="9500" width="5.25" customWidth="1"/>
    <col min="9501" max="9501" width="1" customWidth="1"/>
    <col min="9502" max="9503" width="2.5" customWidth="1"/>
    <col min="9729" max="9729" width="1.375" customWidth="1"/>
    <col min="9730" max="9732" width="4.25" customWidth="1"/>
    <col min="9733" max="9733" width="3.75" customWidth="1"/>
    <col min="9734" max="9734" width="3.625" customWidth="1"/>
    <col min="9735" max="9735" width="2.25" customWidth="1"/>
    <col min="9736" max="9753" width="3.625" customWidth="1"/>
    <col min="9754" max="9754" width="2.75" customWidth="1"/>
    <col min="9755" max="9755" width="4.375" customWidth="1"/>
    <col min="9756" max="9756" width="5.25" customWidth="1"/>
    <col min="9757" max="9757" width="1" customWidth="1"/>
    <col min="9758" max="9759" width="2.5" customWidth="1"/>
    <col min="9985" max="9985" width="1.375" customWidth="1"/>
    <col min="9986" max="9988" width="4.25" customWidth="1"/>
    <col min="9989" max="9989" width="3.75" customWidth="1"/>
    <col min="9990" max="9990" width="3.625" customWidth="1"/>
    <col min="9991" max="9991" width="2.25" customWidth="1"/>
    <col min="9992" max="10009" width="3.625" customWidth="1"/>
    <col min="10010" max="10010" width="2.75" customWidth="1"/>
    <col min="10011" max="10011" width="4.375" customWidth="1"/>
    <col min="10012" max="10012" width="5.25" customWidth="1"/>
    <col min="10013" max="10013" width="1" customWidth="1"/>
    <col min="10014" max="10015" width="2.5" customWidth="1"/>
    <col min="10241" max="10241" width="1.375" customWidth="1"/>
    <col min="10242" max="10244" width="4.25" customWidth="1"/>
    <col min="10245" max="10245" width="3.75" customWidth="1"/>
    <col min="10246" max="10246" width="3.625" customWidth="1"/>
    <col min="10247" max="10247" width="2.25" customWidth="1"/>
    <col min="10248" max="10265" width="3.625" customWidth="1"/>
    <col min="10266" max="10266" width="2.75" customWidth="1"/>
    <col min="10267" max="10267" width="4.375" customWidth="1"/>
    <col min="10268" max="10268" width="5.25" customWidth="1"/>
    <col min="10269" max="10269" width="1" customWidth="1"/>
    <col min="10270" max="10271" width="2.5" customWidth="1"/>
    <col min="10497" max="10497" width="1.375" customWidth="1"/>
    <col min="10498" max="10500" width="4.25" customWidth="1"/>
    <col min="10501" max="10501" width="3.75" customWidth="1"/>
    <col min="10502" max="10502" width="3.625" customWidth="1"/>
    <col min="10503" max="10503" width="2.25" customWidth="1"/>
    <col min="10504" max="10521" width="3.625" customWidth="1"/>
    <col min="10522" max="10522" width="2.75" customWidth="1"/>
    <col min="10523" max="10523" width="4.375" customWidth="1"/>
    <col min="10524" max="10524" width="5.25" customWidth="1"/>
    <col min="10525" max="10525" width="1" customWidth="1"/>
    <col min="10526" max="10527" width="2.5" customWidth="1"/>
    <col min="10753" max="10753" width="1.375" customWidth="1"/>
    <col min="10754" max="10756" width="4.25" customWidth="1"/>
    <col min="10757" max="10757" width="3.75" customWidth="1"/>
    <col min="10758" max="10758" width="3.625" customWidth="1"/>
    <col min="10759" max="10759" width="2.25" customWidth="1"/>
    <col min="10760" max="10777" width="3.625" customWidth="1"/>
    <col min="10778" max="10778" width="2.75" customWidth="1"/>
    <col min="10779" max="10779" width="4.375" customWidth="1"/>
    <col min="10780" max="10780" width="5.25" customWidth="1"/>
    <col min="10781" max="10781" width="1" customWidth="1"/>
    <col min="10782" max="10783" width="2.5" customWidth="1"/>
    <col min="11009" max="11009" width="1.375" customWidth="1"/>
    <col min="11010" max="11012" width="4.25" customWidth="1"/>
    <col min="11013" max="11013" width="3.75" customWidth="1"/>
    <col min="11014" max="11014" width="3.625" customWidth="1"/>
    <col min="11015" max="11015" width="2.25" customWidth="1"/>
    <col min="11016" max="11033" width="3.625" customWidth="1"/>
    <col min="11034" max="11034" width="2.75" customWidth="1"/>
    <col min="11035" max="11035" width="4.375" customWidth="1"/>
    <col min="11036" max="11036" width="5.25" customWidth="1"/>
    <col min="11037" max="11037" width="1" customWidth="1"/>
    <col min="11038" max="11039" width="2.5" customWidth="1"/>
    <col min="11265" max="11265" width="1.375" customWidth="1"/>
    <col min="11266" max="11268" width="4.25" customWidth="1"/>
    <col min="11269" max="11269" width="3.75" customWidth="1"/>
    <col min="11270" max="11270" width="3.625" customWidth="1"/>
    <col min="11271" max="11271" width="2.25" customWidth="1"/>
    <col min="11272" max="11289" width="3.625" customWidth="1"/>
    <col min="11290" max="11290" width="2.75" customWidth="1"/>
    <col min="11291" max="11291" width="4.375" customWidth="1"/>
    <col min="11292" max="11292" width="5.25" customWidth="1"/>
    <col min="11293" max="11293" width="1" customWidth="1"/>
    <col min="11294" max="11295" width="2.5" customWidth="1"/>
    <col min="11521" max="11521" width="1.375" customWidth="1"/>
    <col min="11522" max="11524" width="4.25" customWidth="1"/>
    <col min="11525" max="11525" width="3.75" customWidth="1"/>
    <col min="11526" max="11526" width="3.625" customWidth="1"/>
    <col min="11527" max="11527" width="2.25" customWidth="1"/>
    <col min="11528" max="11545" width="3.625" customWidth="1"/>
    <col min="11546" max="11546" width="2.75" customWidth="1"/>
    <col min="11547" max="11547" width="4.375" customWidth="1"/>
    <col min="11548" max="11548" width="5.25" customWidth="1"/>
    <col min="11549" max="11549" width="1" customWidth="1"/>
    <col min="11550" max="11551" width="2.5" customWidth="1"/>
    <col min="11777" max="11777" width="1.375" customWidth="1"/>
    <col min="11778" max="11780" width="4.25" customWidth="1"/>
    <col min="11781" max="11781" width="3.75" customWidth="1"/>
    <col min="11782" max="11782" width="3.625" customWidth="1"/>
    <col min="11783" max="11783" width="2.25" customWidth="1"/>
    <col min="11784" max="11801" width="3.625" customWidth="1"/>
    <col min="11802" max="11802" width="2.75" customWidth="1"/>
    <col min="11803" max="11803" width="4.375" customWidth="1"/>
    <col min="11804" max="11804" width="5.25" customWidth="1"/>
    <col min="11805" max="11805" width="1" customWidth="1"/>
    <col min="11806" max="11807" width="2.5" customWidth="1"/>
    <col min="12033" max="12033" width="1.375" customWidth="1"/>
    <col min="12034" max="12036" width="4.25" customWidth="1"/>
    <col min="12037" max="12037" width="3.75" customWidth="1"/>
    <col min="12038" max="12038" width="3.625" customWidth="1"/>
    <col min="12039" max="12039" width="2.25" customWidth="1"/>
    <col min="12040" max="12057" width="3.625" customWidth="1"/>
    <col min="12058" max="12058" width="2.75" customWidth="1"/>
    <col min="12059" max="12059" width="4.375" customWidth="1"/>
    <col min="12060" max="12060" width="5.25" customWidth="1"/>
    <col min="12061" max="12061" width="1" customWidth="1"/>
    <col min="12062" max="12063" width="2.5" customWidth="1"/>
    <col min="12289" max="12289" width="1.375" customWidth="1"/>
    <col min="12290" max="12292" width="4.25" customWidth="1"/>
    <col min="12293" max="12293" width="3.75" customWidth="1"/>
    <col min="12294" max="12294" width="3.625" customWidth="1"/>
    <col min="12295" max="12295" width="2.25" customWidth="1"/>
    <col min="12296" max="12313" width="3.625" customWidth="1"/>
    <col min="12314" max="12314" width="2.75" customWidth="1"/>
    <col min="12315" max="12315" width="4.375" customWidth="1"/>
    <col min="12316" max="12316" width="5.25" customWidth="1"/>
    <col min="12317" max="12317" width="1" customWidth="1"/>
    <col min="12318" max="12319" width="2.5" customWidth="1"/>
    <col min="12545" max="12545" width="1.375" customWidth="1"/>
    <col min="12546" max="12548" width="4.25" customWidth="1"/>
    <col min="12549" max="12549" width="3.75" customWidth="1"/>
    <col min="12550" max="12550" width="3.625" customWidth="1"/>
    <col min="12551" max="12551" width="2.25" customWidth="1"/>
    <col min="12552" max="12569" width="3.625" customWidth="1"/>
    <col min="12570" max="12570" width="2.75" customWidth="1"/>
    <col min="12571" max="12571" width="4.375" customWidth="1"/>
    <col min="12572" max="12572" width="5.25" customWidth="1"/>
    <col min="12573" max="12573" width="1" customWidth="1"/>
    <col min="12574" max="12575" width="2.5" customWidth="1"/>
    <col min="12801" max="12801" width="1.375" customWidth="1"/>
    <col min="12802" max="12804" width="4.25" customWidth="1"/>
    <col min="12805" max="12805" width="3.75" customWidth="1"/>
    <col min="12806" max="12806" width="3.625" customWidth="1"/>
    <col min="12807" max="12807" width="2.25" customWidth="1"/>
    <col min="12808" max="12825" width="3.625" customWidth="1"/>
    <col min="12826" max="12826" width="2.75" customWidth="1"/>
    <col min="12827" max="12827" width="4.375" customWidth="1"/>
    <col min="12828" max="12828" width="5.25" customWidth="1"/>
    <col min="12829" max="12829" width="1" customWidth="1"/>
    <col min="12830" max="12831" width="2.5" customWidth="1"/>
    <col min="13057" max="13057" width="1.375" customWidth="1"/>
    <col min="13058" max="13060" width="4.25" customWidth="1"/>
    <col min="13061" max="13061" width="3.75" customWidth="1"/>
    <col min="13062" max="13062" width="3.625" customWidth="1"/>
    <col min="13063" max="13063" width="2.25" customWidth="1"/>
    <col min="13064" max="13081" width="3.625" customWidth="1"/>
    <col min="13082" max="13082" width="2.75" customWidth="1"/>
    <col min="13083" max="13083" width="4.375" customWidth="1"/>
    <col min="13084" max="13084" width="5.25" customWidth="1"/>
    <col min="13085" max="13085" width="1" customWidth="1"/>
    <col min="13086" max="13087" width="2.5" customWidth="1"/>
    <col min="13313" max="13313" width="1.375" customWidth="1"/>
    <col min="13314" max="13316" width="4.25" customWidth="1"/>
    <col min="13317" max="13317" width="3.75" customWidth="1"/>
    <col min="13318" max="13318" width="3.625" customWidth="1"/>
    <col min="13319" max="13319" width="2.25" customWidth="1"/>
    <col min="13320" max="13337" width="3.625" customWidth="1"/>
    <col min="13338" max="13338" width="2.75" customWidth="1"/>
    <col min="13339" max="13339" width="4.375" customWidth="1"/>
    <col min="13340" max="13340" width="5.25" customWidth="1"/>
    <col min="13341" max="13341" width="1" customWidth="1"/>
    <col min="13342" max="13343" width="2.5" customWidth="1"/>
    <col min="13569" max="13569" width="1.375" customWidth="1"/>
    <col min="13570" max="13572" width="4.25" customWidth="1"/>
    <col min="13573" max="13573" width="3.75" customWidth="1"/>
    <col min="13574" max="13574" width="3.625" customWidth="1"/>
    <col min="13575" max="13575" width="2.25" customWidth="1"/>
    <col min="13576" max="13593" width="3.625" customWidth="1"/>
    <col min="13594" max="13594" width="2.75" customWidth="1"/>
    <col min="13595" max="13595" width="4.375" customWidth="1"/>
    <col min="13596" max="13596" width="5.25" customWidth="1"/>
    <col min="13597" max="13597" width="1" customWidth="1"/>
    <col min="13598" max="13599" width="2.5" customWidth="1"/>
    <col min="13825" max="13825" width="1.375" customWidth="1"/>
    <col min="13826" max="13828" width="4.25" customWidth="1"/>
    <col min="13829" max="13829" width="3.75" customWidth="1"/>
    <col min="13830" max="13830" width="3.625" customWidth="1"/>
    <col min="13831" max="13831" width="2.25" customWidth="1"/>
    <col min="13832" max="13849" width="3.625" customWidth="1"/>
    <col min="13850" max="13850" width="2.75" customWidth="1"/>
    <col min="13851" max="13851" width="4.375" customWidth="1"/>
    <col min="13852" max="13852" width="5.25" customWidth="1"/>
    <col min="13853" max="13853" width="1" customWidth="1"/>
    <col min="13854" max="13855" width="2.5" customWidth="1"/>
    <col min="14081" max="14081" width="1.375" customWidth="1"/>
    <col min="14082" max="14084" width="4.25" customWidth="1"/>
    <col min="14085" max="14085" width="3.75" customWidth="1"/>
    <col min="14086" max="14086" width="3.625" customWidth="1"/>
    <col min="14087" max="14087" width="2.25" customWidth="1"/>
    <col min="14088" max="14105" width="3.625" customWidth="1"/>
    <col min="14106" max="14106" width="2.75" customWidth="1"/>
    <col min="14107" max="14107" width="4.375" customWidth="1"/>
    <col min="14108" max="14108" width="5.25" customWidth="1"/>
    <col min="14109" max="14109" width="1" customWidth="1"/>
    <col min="14110" max="14111" width="2.5" customWidth="1"/>
    <col min="14337" max="14337" width="1.375" customWidth="1"/>
    <col min="14338" max="14340" width="4.25" customWidth="1"/>
    <col min="14341" max="14341" width="3.75" customWidth="1"/>
    <col min="14342" max="14342" width="3.625" customWidth="1"/>
    <col min="14343" max="14343" width="2.25" customWidth="1"/>
    <col min="14344" max="14361" width="3.625" customWidth="1"/>
    <col min="14362" max="14362" width="2.75" customWidth="1"/>
    <col min="14363" max="14363" width="4.375" customWidth="1"/>
    <col min="14364" max="14364" width="5.25" customWidth="1"/>
    <col min="14365" max="14365" width="1" customWidth="1"/>
    <col min="14366" max="14367" width="2.5" customWidth="1"/>
    <col min="14593" max="14593" width="1.375" customWidth="1"/>
    <col min="14594" max="14596" width="4.25" customWidth="1"/>
    <col min="14597" max="14597" width="3.75" customWidth="1"/>
    <col min="14598" max="14598" width="3.625" customWidth="1"/>
    <col min="14599" max="14599" width="2.25" customWidth="1"/>
    <col min="14600" max="14617" width="3.625" customWidth="1"/>
    <col min="14618" max="14618" width="2.75" customWidth="1"/>
    <col min="14619" max="14619" width="4.375" customWidth="1"/>
    <col min="14620" max="14620" width="5.25" customWidth="1"/>
    <col min="14621" max="14621" width="1" customWidth="1"/>
    <col min="14622" max="14623" width="2.5" customWidth="1"/>
    <col min="14849" max="14849" width="1.375" customWidth="1"/>
    <col min="14850" max="14852" width="4.25" customWidth="1"/>
    <col min="14853" max="14853" width="3.75" customWidth="1"/>
    <col min="14854" max="14854" width="3.625" customWidth="1"/>
    <col min="14855" max="14855" width="2.25" customWidth="1"/>
    <col min="14856" max="14873" width="3.625" customWidth="1"/>
    <col min="14874" max="14874" width="2.75" customWidth="1"/>
    <col min="14875" max="14875" width="4.375" customWidth="1"/>
    <col min="14876" max="14876" width="5.25" customWidth="1"/>
    <col min="14877" max="14877" width="1" customWidth="1"/>
    <col min="14878" max="14879" width="2.5" customWidth="1"/>
    <col min="15105" max="15105" width="1.375" customWidth="1"/>
    <col min="15106" max="15108" width="4.25" customWidth="1"/>
    <col min="15109" max="15109" width="3.75" customWidth="1"/>
    <col min="15110" max="15110" width="3.625" customWidth="1"/>
    <col min="15111" max="15111" width="2.25" customWidth="1"/>
    <col min="15112" max="15129" width="3.625" customWidth="1"/>
    <col min="15130" max="15130" width="2.75" customWidth="1"/>
    <col min="15131" max="15131" width="4.375" customWidth="1"/>
    <col min="15132" max="15132" width="5.25" customWidth="1"/>
    <col min="15133" max="15133" width="1" customWidth="1"/>
    <col min="15134" max="15135" width="2.5" customWidth="1"/>
    <col min="15361" max="15361" width="1.375" customWidth="1"/>
    <col min="15362" max="15364" width="4.25" customWidth="1"/>
    <col min="15365" max="15365" width="3.75" customWidth="1"/>
    <col min="15366" max="15366" width="3.625" customWidth="1"/>
    <col min="15367" max="15367" width="2.25" customWidth="1"/>
    <col min="15368" max="15385" width="3.625" customWidth="1"/>
    <col min="15386" max="15386" width="2.75" customWidth="1"/>
    <col min="15387" max="15387" width="4.375" customWidth="1"/>
    <col min="15388" max="15388" width="5.25" customWidth="1"/>
    <col min="15389" max="15389" width="1" customWidth="1"/>
    <col min="15390" max="15391" width="2.5" customWidth="1"/>
    <col min="15617" max="15617" width="1.375" customWidth="1"/>
    <col min="15618" max="15620" width="4.25" customWidth="1"/>
    <col min="15621" max="15621" width="3.75" customWidth="1"/>
    <col min="15622" max="15622" width="3.625" customWidth="1"/>
    <col min="15623" max="15623" width="2.25" customWidth="1"/>
    <col min="15624" max="15641" width="3.625" customWidth="1"/>
    <col min="15642" max="15642" width="2.75" customWidth="1"/>
    <col min="15643" max="15643" width="4.375" customWidth="1"/>
    <col min="15644" max="15644" width="5.25" customWidth="1"/>
    <col min="15645" max="15645" width="1" customWidth="1"/>
    <col min="15646" max="15647" width="2.5" customWidth="1"/>
    <col min="15873" max="15873" width="1.375" customWidth="1"/>
    <col min="15874" max="15876" width="4.25" customWidth="1"/>
    <col min="15877" max="15877" width="3.75" customWidth="1"/>
    <col min="15878" max="15878" width="3.625" customWidth="1"/>
    <col min="15879" max="15879" width="2.25" customWidth="1"/>
    <col min="15880" max="15897" width="3.625" customWidth="1"/>
    <col min="15898" max="15898" width="2.75" customWidth="1"/>
    <col min="15899" max="15899" width="4.375" customWidth="1"/>
    <col min="15900" max="15900" width="5.25" customWidth="1"/>
    <col min="15901" max="15901" width="1" customWidth="1"/>
    <col min="15902" max="15903" width="2.5" customWidth="1"/>
    <col min="16129" max="16129" width="1.375" customWidth="1"/>
    <col min="16130" max="16132" width="4.25" customWidth="1"/>
    <col min="16133" max="16133" width="3.75" customWidth="1"/>
    <col min="16134" max="16134" width="3.625" customWidth="1"/>
    <col min="16135" max="16135" width="2.25" customWidth="1"/>
    <col min="16136" max="16153" width="3.625" customWidth="1"/>
    <col min="16154" max="16154" width="2.75" customWidth="1"/>
    <col min="16155" max="16155" width="4.375" customWidth="1"/>
    <col min="16156" max="16156" width="5.25" customWidth="1"/>
    <col min="16157" max="16157" width="1" customWidth="1"/>
    <col min="16158" max="16159" width="2.5" customWidth="1"/>
  </cols>
  <sheetData>
    <row r="1" spans="2:49" ht="30" customHeight="1" x14ac:dyDescent="0.15">
      <c r="B1" s="151" t="s">
        <v>18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</row>
    <row r="2" spans="2:49" ht="15" customHeight="1" thickBot="1" x14ac:dyDescent="0.2"/>
    <row r="3" spans="2:49" ht="30" customHeight="1" x14ac:dyDescent="0.15">
      <c r="B3" s="127" t="s">
        <v>19</v>
      </c>
      <c r="C3" s="128"/>
      <c r="D3" s="128"/>
      <c r="E3" s="128"/>
      <c r="F3" s="128"/>
      <c r="G3" s="128"/>
      <c r="H3" s="128" t="s">
        <v>20</v>
      </c>
      <c r="I3" s="128"/>
      <c r="J3" s="128"/>
      <c r="K3" s="128"/>
      <c r="L3" s="128"/>
      <c r="M3" s="128"/>
      <c r="N3" s="128"/>
      <c r="O3" s="128"/>
      <c r="P3" s="128"/>
      <c r="Q3" s="128" t="s">
        <v>21</v>
      </c>
      <c r="R3" s="128"/>
      <c r="S3" s="128"/>
      <c r="T3" s="128"/>
      <c r="U3" s="128"/>
      <c r="V3" s="128"/>
      <c r="W3" s="128"/>
      <c r="X3" s="128"/>
      <c r="Y3" s="128"/>
      <c r="Z3" s="153" t="s">
        <v>22</v>
      </c>
      <c r="AA3" s="154"/>
      <c r="AB3" s="155"/>
      <c r="AD3" s="128" t="s">
        <v>23</v>
      </c>
      <c r="AE3" s="128"/>
      <c r="AF3" s="128"/>
      <c r="AG3" s="128"/>
      <c r="AH3" s="128"/>
      <c r="AI3" s="128"/>
      <c r="AJ3" s="128"/>
      <c r="AK3" s="128"/>
      <c r="AL3" s="128"/>
      <c r="AM3" s="128"/>
      <c r="AN3" s="128" t="s">
        <v>24</v>
      </c>
      <c r="AO3" s="128"/>
      <c r="AP3" s="128"/>
      <c r="AQ3" s="128"/>
      <c r="AR3" s="128"/>
      <c r="AS3" s="128"/>
      <c r="AT3" s="128"/>
      <c r="AU3" s="128"/>
      <c r="AV3" s="128"/>
      <c r="AW3" s="130"/>
    </row>
    <row r="4" spans="2:49" ht="30" customHeight="1" x14ac:dyDescent="0.15">
      <c r="B4" s="152"/>
      <c r="C4" s="135"/>
      <c r="D4" s="135"/>
      <c r="E4" s="135"/>
      <c r="F4" s="135"/>
      <c r="G4" s="135"/>
      <c r="H4" s="135" t="s">
        <v>25</v>
      </c>
      <c r="I4" s="135"/>
      <c r="J4" s="135"/>
      <c r="K4" s="135" t="s">
        <v>1</v>
      </c>
      <c r="L4" s="135"/>
      <c r="M4" s="135"/>
      <c r="N4" s="135" t="s">
        <v>2</v>
      </c>
      <c r="O4" s="135"/>
      <c r="P4" s="135"/>
      <c r="Q4" s="135" t="s">
        <v>25</v>
      </c>
      <c r="R4" s="135"/>
      <c r="S4" s="135"/>
      <c r="T4" s="135" t="s">
        <v>1</v>
      </c>
      <c r="U4" s="135"/>
      <c r="V4" s="135"/>
      <c r="W4" s="135" t="s">
        <v>2</v>
      </c>
      <c r="X4" s="135"/>
      <c r="Y4" s="135"/>
      <c r="Z4" s="156"/>
      <c r="AA4" s="156"/>
      <c r="AB4" s="157"/>
      <c r="AD4" s="135" t="s">
        <v>25</v>
      </c>
      <c r="AE4" s="135"/>
      <c r="AF4" s="135"/>
      <c r="AG4" s="135"/>
      <c r="AH4" s="135" t="s">
        <v>1</v>
      </c>
      <c r="AI4" s="135"/>
      <c r="AJ4" s="135"/>
      <c r="AK4" s="135" t="s">
        <v>2</v>
      </c>
      <c r="AL4" s="135"/>
      <c r="AM4" s="135"/>
      <c r="AN4" s="135" t="s">
        <v>25</v>
      </c>
      <c r="AO4" s="135"/>
      <c r="AP4" s="135"/>
      <c r="AQ4" s="135"/>
      <c r="AR4" s="135" t="s">
        <v>26</v>
      </c>
      <c r="AS4" s="135"/>
      <c r="AT4" s="135"/>
      <c r="AU4" s="135" t="s">
        <v>27</v>
      </c>
      <c r="AV4" s="135"/>
      <c r="AW4" s="148"/>
    </row>
    <row r="5" spans="2:49" ht="30" customHeight="1" x14ac:dyDescent="0.15">
      <c r="B5" s="167" t="s">
        <v>28</v>
      </c>
      <c r="C5" s="167"/>
      <c r="D5" s="167"/>
      <c r="E5" s="167"/>
      <c r="F5" s="167"/>
      <c r="G5" s="168"/>
      <c r="H5" s="169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D5" s="165"/>
      <c r="AE5" s="166"/>
      <c r="AF5" s="166"/>
      <c r="AG5" s="16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</row>
    <row r="6" spans="2:49" ht="30" customHeight="1" x14ac:dyDescent="0.15">
      <c r="B6" s="195" t="s">
        <v>29</v>
      </c>
      <c r="C6" s="195"/>
      <c r="D6" s="195"/>
      <c r="E6" s="159" t="str">
        <f>TEXT('Data_16-3'!D35,"??") &amp; 'Data_16-3'!E35 &amp; TEXT('Data_16-3'!F35,"??") &amp; 'Data_16-3'!G35 &amp; TEXT('Data_16-3'!H35,"??")</f>
        <v xml:space="preserve"> 3.10.31</v>
      </c>
      <c r="F6" s="160">
        <v>11</v>
      </c>
      <c r="G6" s="161">
        <v>9</v>
      </c>
      <c r="H6" s="162">
        <f>'Data_16-3'!I35</f>
        <v>50181</v>
      </c>
      <c r="I6" s="163"/>
      <c r="J6" s="163"/>
      <c r="K6" s="163">
        <f>'Data_16-3'!J35</f>
        <v>24140</v>
      </c>
      <c r="L6" s="163"/>
      <c r="M6" s="163"/>
      <c r="N6" s="163">
        <f>'Data_16-3'!K35</f>
        <v>26041</v>
      </c>
      <c r="O6" s="163"/>
      <c r="P6" s="163"/>
      <c r="Q6" s="164">
        <f>'Data_16-3'!L35</f>
        <v>25728</v>
      </c>
      <c r="R6" s="164"/>
      <c r="S6" s="164"/>
      <c r="T6" s="164">
        <f>'Data_16-3'!M35</f>
        <v>12442</v>
      </c>
      <c r="U6" s="164"/>
      <c r="V6" s="164"/>
      <c r="W6" s="164">
        <f>'Data_16-3'!N35</f>
        <v>13286</v>
      </c>
      <c r="X6" s="164"/>
      <c r="Y6" s="164"/>
      <c r="Z6" s="164">
        <f>'Data_16-3'!O35</f>
        <v>10920</v>
      </c>
      <c r="AA6" s="164"/>
      <c r="AB6" s="164"/>
      <c r="AD6" s="149">
        <f>'Data_16-3'!P35</f>
        <v>51.27</v>
      </c>
      <c r="AE6" s="150"/>
      <c r="AF6" s="150"/>
      <c r="AG6" s="150"/>
      <c r="AH6" s="150">
        <f>'Data_16-3'!Q35</f>
        <v>51.54</v>
      </c>
      <c r="AI6" s="150"/>
      <c r="AJ6" s="150"/>
      <c r="AK6" s="150">
        <f>'Data_16-3'!R35</f>
        <v>51.02</v>
      </c>
      <c r="AL6" s="150"/>
      <c r="AM6" s="150"/>
      <c r="AN6" s="158">
        <f>'Data_16-3'!S35</f>
        <v>25728</v>
      </c>
      <c r="AO6" s="158"/>
      <c r="AP6" s="158"/>
      <c r="AQ6" s="158"/>
      <c r="AR6" s="158">
        <f>'Data_16-3'!T35</f>
        <v>25073</v>
      </c>
      <c r="AS6" s="158"/>
      <c r="AT6" s="158"/>
      <c r="AU6" s="158">
        <f>'Data_16-3'!U35</f>
        <v>655</v>
      </c>
      <c r="AV6" s="158"/>
      <c r="AW6" s="158"/>
    </row>
    <row r="7" spans="2:49" ht="30" customHeight="1" x14ac:dyDescent="0.15">
      <c r="B7" s="195"/>
      <c r="C7" s="195"/>
      <c r="D7" s="195"/>
      <c r="E7" s="159" t="str">
        <f>TEXT('Data_16-3'!D36,"??") &amp; 'Data_16-3'!E36 &amp; TEXT('Data_16-3'!F36,"??") &amp; 'Data_16-3'!G36 &amp; TEXT('Data_16-3'!H36,"??")</f>
        <v xml:space="preserve"> 6.10.27</v>
      </c>
      <c r="F7" s="160">
        <v>11</v>
      </c>
      <c r="G7" s="161">
        <v>9</v>
      </c>
      <c r="H7" s="162">
        <f>'Data_16-3'!I36</f>
        <v>46974</v>
      </c>
      <c r="I7" s="163"/>
      <c r="J7" s="163"/>
      <c r="K7" s="163">
        <f>'Data_16-3'!J36</f>
        <v>22720</v>
      </c>
      <c r="L7" s="163"/>
      <c r="M7" s="163"/>
      <c r="N7" s="163">
        <f>'Data_16-3'!K36</f>
        <v>24254</v>
      </c>
      <c r="O7" s="163"/>
      <c r="P7" s="163"/>
      <c r="Q7" s="164">
        <f>'Data_16-3'!L36</f>
        <v>22814</v>
      </c>
      <c r="R7" s="164"/>
      <c r="S7" s="164"/>
      <c r="T7" s="164">
        <f>'Data_16-3'!M36</f>
        <v>11151</v>
      </c>
      <c r="U7" s="164"/>
      <c r="V7" s="164"/>
      <c r="W7" s="164">
        <f>'Data_16-3'!N36</f>
        <v>11663</v>
      </c>
      <c r="X7" s="164"/>
      <c r="Y7" s="164"/>
      <c r="Z7" s="164">
        <f>'Data_16-3'!O36</f>
        <v>9696</v>
      </c>
      <c r="AA7" s="164"/>
      <c r="AB7" s="164"/>
      <c r="AD7" s="149">
        <f>'Data_16-3'!P36</f>
        <v>49.08</v>
      </c>
      <c r="AE7" s="150"/>
      <c r="AF7" s="150"/>
      <c r="AG7" s="150"/>
      <c r="AH7" s="150">
        <f>'Data_16-3'!Q36</f>
        <v>48.09</v>
      </c>
      <c r="AI7" s="150"/>
      <c r="AJ7" s="150"/>
      <c r="AK7" s="150">
        <f>'Data_16-3'!R36</f>
        <v>48.57</v>
      </c>
      <c r="AL7" s="150"/>
      <c r="AM7" s="150"/>
      <c r="AN7" s="158">
        <f>'Data_16-3'!S36</f>
        <v>22814</v>
      </c>
      <c r="AO7" s="158"/>
      <c r="AP7" s="158"/>
      <c r="AQ7" s="158"/>
      <c r="AR7" s="158">
        <f>'Data_16-3'!T36</f>
        <v>22105</v>
      </c>
      <c r="AS7" s="158"/>
      <c r="AT7" s="158"/>
      <c r="AU7" s="158">
        <f>'Data_16-3'!U36</f>
        <v>709</v>
      </c>
      <c r="AV7" s="158"/>
      <c r="AW7" s="158"/>
    </row>
    <row r="8" spans="2:49" ht="30" customHeight="1" x14ac:dyDescent="0.15">
      <c r="B8" s="195" t="s">
        <v>30</v>
      </c>
      <c r="C8" s="195"/>
      <c r="D8" s="195"/>
      <c r="E8" s="159" t="str">
        <f>TEXT('Data_16-3'!D37,"??") &amp; 'Data_16-3'!E37 &amp; TEXT('Data_16-3'!F37,"??") &amp; 'Data_16-3'!G37 &amp; TEXT('Data_16-3'!H37,"??")</f>
        <v xml:space="preserve"> 3.10.31</v>
      </c>
      <c r="F8" s="160">
        <v>11</v>
      </c>
      <c r="G8" s="161">
        <v>9</v>
      </c>
      <c r="H8" s="162">
        <f>'Data_16-3'!I37</f>
        <v>50181</v>
      </c>
      <c r="I8" s="163"/>
      <c r="J8" s="163"/>
      <c r="K8" s="163">
        <f>'Data_16-3'!J37</f>
        <v>24140</v>
      </c>
      <c r="L8" s="163"/>
      <c r="M8" s="163"/>
      <c r="N8" s="163">
        <f>'Data_16-3'!K37</f>
        <v>26041</v>
      </c>
      <c r="O8" s="163"/>
      <c r="P8" s="163"/>
      <c r="Q8" s="164">
        <f>'Data_16-3'!L37</f>
        <v>25726</v>
      </c>
      <c r="R8" s="164"/>
      <c r="S8" s="164"/>
      <c r="T8" s="164">
        <f>'Data_16-3'!M37</f>
        <v>12441</v>
      </c>
      <c r="U8" s="164"/>
      <c r="V8" s="164"/>
      <c r="W8" s="164">
        <f>'Data_16-3'!N37</f>
        <v>13285</v>
      </c>
      <c r="X8" s="164"/>
      <c r="Y8" s="164"/>
      <c r="Z8" s="164">
        <f>'Data_16-3'!O37</f>
        <v>10919</v>
      </c>
      <c r="AA8" s="164"/>
      <c r="AB8" s="164"/>
      <c r="AD8" s="149">
        <f>'Data_16-3'!P37</f>
        <v>51.27</v>
      </c>
      <c r="AE8" s="150"/>
      <c r="AF8" s="150"/>
      <c r="AG8" s="150"/>
      <c r="AH8" s="150">
        <f>'Data_16-3'!Q37</f>
        <v>51.54</v>
      </c>
      <c r="AI8" s="150"/>
      <c r="AJ8" s="150"/>
      <c r="AK8" s="150">
        <f>'Data_16-3'!R37</f>
        <v>51.02</v>
      </c>
      <c r="AL8" s="150"/>
      <c r="AM8" s="150"/>
      <c r="AN8" s="158">
        <f>'Data_16-3'!S37</f>
        <v>25726</v>
      </c>
      <c r="AO8" s="158"/>
      <c r="AP8" s="158"/>
      <c r="AQ8" s="158"/>
      <c r="AR8" s="158">
        <f>'Data_16-3'!T37</f>
        <v>24650</v>
      </c>
      <c r="AS8" s="158"/>
      <c r="AT8" s="158"/>
      <c r="AU8" s="158">
        <f>'Data_16-3'!U37</f>
        <v>1076</v>
      </c>
      <c r="AV8" s="158"/>
      <c r="AW8" s="158"/>
    </row>
    <row r="9" spans="2:49" ht="30" customHeight="1" x14ac:dyDescent="0.15">
      <c r="B9" s="195"/>
      <c r="C9" s="195"/>
      <c r="D9" s="195"/>
      <c r="E9" s="159" t="str">
        <f>TEXT('Data_16-3'!D38,"??") &amp; 'Data_16-3'!E38 &amp; TEXT('Data_16-3'!F38,"??") &amp; 'Data_16-3'!G38 &amp; TEXT('Data_16-3'!H38,"??")</f>
        <v xml:space="preserve"> 6.10.27</v>
      </c>
      <c r="F9" s="160">
        <v>11</v>
      </c>
      <c r="G9" s="161">
        <v>9</v>
      </c>
      <c r="H9" s="162">
        <f>'Data_16-3'!I38</f>
        <v>46974</v>
      </c>
      <c r="I9" s="163"/>
      <c r="J9" s="163"/>
      <c r="K9" s="163">
        <f>'Data_16-3'!J38</f>
        <v>22720</v>
      </c>
      <c r="L9" s="163"/>
      <c r="M9" s="163"/>
      <c r="N9" s="163">
        <f>'Data_16-3'!K38</f>
        <v>24254</v>
      </c>
      <c r="O9" s="163"/>
      <c r="P9" s="163"/>
      <c r="Q9" s="164">
        <f>'Data_16-3'!L38</f>
        <v>22813</v>
      </c>
      <c r="R9" s="164"/>
      <c r="S9" s="164"/>
      <c r="T9" s="164">
        <f>'Data_16-3'!M38</f>
        <v>11150</v>
      </c>
      <c r="U9" s="164"/>
      <c r="V9" s="164"/>
      <c r="W9" s="164">
        <f>'Data_16-3'!N38</f>
        <v>11663</v>
      </c>
      <c r="X9" s="164"/>
      <c r="Y9" s="164"/>
      <c r="Z9" s="164">
        <f>'Data_16-3'!O38</f>
        <v>9696</v>
      </c>
      <c r="AA9" s="164"/>
      <c r="AB9" s="164"/>
      <c r="AD9" s="149">
        <f>'Data_16-3'!P38</f>
        <v>49.08</v>
      </c>
      <c r="AE9" s="150"/>
      <c r="AF9" s="150"/>
      <c r="AG9" s="150"/>
      <c r="AH9" s="150">
        <f>'Data_16-3'!Q38</f>
        <v>48.09</v>
      </c>
      <c r="AI9" s="150"/>
      <c r="AJ9" s="150"/>
      <c r="AK9" s="150">
        <f>'Data_16-3'!R38</f>
        <v>48.57</v>
      </c>
      <c r="AL9" s="150"/>
      <c r="AM9" s="150"/>
      <c r="AN9" s="158">
        <f>'Data_16-3'!S38</f>
        <v>22813</v>
      </c>
      <c r="AO9" s="158"/>
      <c r="AP9" s="158"/>
      <c r="AQ9" s="158"/>
      <c r="AR9" s="158">
        <f>'Data_16-3'!T38</f>
        <v>22174</v>
      </c>
      <c r="AS9" s="158"/>
      <c r="AT9" s="158"/>
      <c r="AU9" s="158">
        <f>'Data_16-3'!U38</f>
        <v>639</v>
      </c>
      <c r="AV9" s="158"/>
      <c r="AW9" s="158"/>
    </row>
    <row r="10" spans="2:49" ht="30" customHeight="1" x14ac:dyDescent="0.15">
      <c r="B10" s="193" t="s">
        <v>31</v>
      </c>
      <c r="C10" s="193"/>
      <c r="D10" s="193"/>
      <c r="E10" s="193"/>
      <c r="F10" s="193"/>
      <c r="G10" s="194"/>
      <c r="H10" s="170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D10" s="172"/>
      <c r="AE10" s="173"/>
      <c r="AF10" s="173"/>
      <c r="AG10" s="173"/>
      <c r="AH10" s="173"/>
      <c r="AI10" s="173"/>
      <c r="AJ10" s="173"/>
      <c r="AK10" s="173"/>
      <c r="AL10" s="173"/>
      <c r="AM10" s="173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</row>
    <row r="11" spans="2:49" ht="30" customHeight="1" x14ac:dyDescent="0.15">
      <c r="B11" s="195" t="s">
        <v>32</v>
      </c>
      <c r="C11" s="195"/>
      <c r="D11" s="195"/>
      <c r="E11" s="159" t="str">
        <f>TEXT('Data_16-3'!D40,"??") &amp; 'Data_16-3'!E40 &amp; TEXT('Data_16-3'!F40,"??") &amp; 'Data_16-3'!G40 &amp; TEXT('Data_16-3'!H40,"??")</f>
        <v>元. 7.21</v>
      </c>
      <c r="F11" s="160">
        <v>11</v>
      </c>
      <c r="G11" s="161">
        <v>9</v>
      </c>
      <c r="H11" s="162">
        <f>'Data_16-3'!I40</f>
        <v>52571</v>
      </c>
      <c r="I11" s="163"/>
      <c r="J11" s="163"/>
      <c r="K11" s="163">
        <f>'Data_16-3'!J40</f>
        <v>25262</v>
      </c>
      <c r="L11" s="163"/>
      <c r="M11" s="163"/>
      <c r="N11" s="163">
        <f>'Data_16-3'!K40</f>
        <v>27309</v>
      </c>
      <c r="O11" s="163"/>
      <c r="P11" s="163"/>
      <c r="Q11" s="164">
        <f>'Data_16-3'!L40</f>
        <v>20985</v>
      </c>
      <c r="R11" s="164"/>
      <c r="S11" s="164"/>
      <c r="T11" s="164">
        <f>'Data_16-3'!M40</f>
        <v>10100</v>
      </c>
      <c r="U11" s="164"/>
      <c r="V11" s="164"/>
      <c r="W11" s="164">
        <f>'Data_16-3'!N40</f>
        <v>10885</v>
      </c>
      <c r="X11" s="164"/>
      <c r="Y11" s="164"/>
      <c r="Z11" s="164">
        <f>'Data_16-3'!O40</f>
        <v>6641</v>
      </c>
      <c r="AA11" s="164"/>
      <c r="AB11" s="164"/>
      <c r="AD11" s="149">
        <f>'Data_16-3'!P40</f>
        <v>39.92</v>
      </c>
      <c r="AE11" s="150"/>
      <c r="AF11" s="150"/>
      <c r="AG11" s="150"/>
      <c r="AH11" s="150">
        <f>'Data_16-3'!Q40</f>
        <v>39.979999999999997</v>
      </c>
      <c r="AI11" s="150"/>
      <c r="AJ11" s="150"/>
      <c r="AK11" s="150">
        <f>'Data_16-3'!R40</f>
        <v>39.86</v>
      </c>
      <c r="AL11" s="150"/>
      <c r="AM11" s="150"/>
      <c r="AN11" s="158">
        <f>'Data_16-3'!S40</f>
        <v>20985</v>
      </c>
      <c r="AO11" s="158"/>
      <c r="AP11" s="158"/>
      <c r="AQ11" s="158"/>
      <c r="AR11" s="158">
        <f>'Data_16-3'!T40</f>
        <v>19979</v>
      </c>
      <c r="AS11" s="158"/>
      <c r="AT11" s="158"/>
      <c r="AU11" s="158">
        <f>'Data_16-3'!U40</f>
        <v>1006</v>
      </c>
      <c r="AV11" s="158"/>
      <c r="AW11" s="158"/>
    </row>
    <row r="12" spans="2:49" ht="30" customHeight="1" x14ac:dyDescent="0.15">
      <c r="E12" s="159" t="str">
        <f>TEXT('Data_16-3'!D41,"??") &amp; 'Data_16-3'!E41 &amp; TEXT('Data_16-3'!F41,"??") &amp; 'Data_16-3'!G41 &amp; TEXT('Data_16-3'!H41,"??")</f>
        <v xml:space="preserve"> 4. 7.10</v>
      </c>
      <c r="F12" s="160">
        <v>11</v>
      </c>
      <c r="G12" s="161">
        <v>9</v>
      </c>
      <c r="H12" s="162">
        <f>'Data_16-3'!I41</f>
        <v>49456</v>
      </c>
      <c r="I12" s="163"/>
      <c r="J12" s="163"/>
      <c r="K12" s="176">
        <f>'Data_16-3'!J41</f>
        <v>23824</v>
      </c>
      <c r="L12" s="176"/>
      <c r="M12" s="176"/>
      <c r="N12" s="176">
        <f>'Data_16-3'!K41</f>
        <v>25632</v>
      </c>
      <c r="O12" s="176"/>
      <c r="P12" s="176"/>
      <c r="Q12" s="177">
        <f>'Data_16-3'!L41</f>
        <v>22470</v>
      </c>
      <c r="R12" s="177"/>
      <c r="S12" s="177"/>
      <c r="T12" s="177">
        <f>'Data_16-3'!M41</f>
        <v>10818</v>
      </c>
      <c r="U12" s="177"/>
      <c r="V12" s="177"/>
      <c r="W12" s="177">
        <f>'Data_16-3'!N41</f>
        <v>11652</v>
      </c>
      <c r="X12" s="177"/>
      <c r="Y12" s="177"/>
      <c r="Z12" s="177">
        <f>'Data_16-3'!O41</f>
        <v>9827</v>
      </c>
      <c r="AA12" s="177"/>
      <c r="AB12" s="177"/>
      <c r="AD12" s="178">
        <f>'Data_16-3'!P41</f>
        <v>45.43</v>
      </c>
      <c r="AE12" s="174"/>
      <c r="AF12" s="174"/>
      <c r="AG12" s="174"/>
      <c r="AH12" s="174">
        <f>'Data_16-3'!Q41</f>
        <v>45.41</v>
      </c>
      <c r="AI12" s="174"/>
      <c r="AJ12" s="174"/>
      <c r="AK12" s="174">
        <f>'Data_16-3'!R41</f>
        <v>45.46</v>
      </c>
      <c r="AL12" s="174"/>
      <c r="AM12" s="174"/>
      <c r="AN12" s="175">
        <f>'Data_16-3'!S41</f>
        <v>22470</v>
      </c>
      <c r="AO12" s="175"/>
      <c r="AP12" s="175"/>
      <c r="AQ12" s="175"/>
      <c r="AR12" s="175">
        <f>'Data_16-3'!T41</f>
        <v>21359</v>
      </c>
      <c r="AS12" s="175"/>
      <c r="AT12" s="175"/>
      <c r="AU12" s="175">
        <f>'Data_16-3'!U41</f>
        <v>1111</v>
      </c>
      <c r="AV12" s="175"/>
      <c r="AW12" s="175"/>
    </row>
    <row r="13" spans="2:49" ht="30" customHeight="1" x14ac:dyDescent="0.15">
      <c r="B13" s="195" t="s">
        <v>30</v>
      </c>
      <c r="C13" s="195"/>
      <c r="D13" s="195"/>
      <c r="E13" s="159" t="str">
        <f>TEXT('Data_16-3'!D42,"??") &amp; 'Data_16-3'!E42 &amp; TEXT('Data_16-3'!F42,"??") &amp; 'Data_16-3'!G42 &amp; TEXT('Data_16-3'!H42,"??")</f>
        <v>元. 7.21</v>
      </c>
      <c r="F13" s="160">
        <v>11</v>
      </c>
      <c r="G13" s="161">
        <v>9</v>
      </c>
      <c r="H13" s="162">
        <f>'Data_16-3'!I42</f>
        <v>52571</v>
      </c>
      <c r="I13" s="163"/>
      <c r="J13" s="163"/>
      <c r="K13" s="176">
        <f>'Data_16-3'!J42</f>
        <v>25262</v>
      </c>
      <c r="L13" s="176"/>
      <c r="M13" s="176"/>
      <c r="N13" s="176">
        <f>'Data_16-3'!K42</f>
        <v>27309</v>
      </c>
      <c r="O13" s="176"/>
      <c r="P13" s="176"/>
      <c r="Q13" s="177">
        <f>'Data_16-3'!L42</f>
        <v>20985</v>
      </c>
      <c r="R13" s="177"/>
      <c r="S13" s="177"/>
      <c r="T13" s="177">
        <f>'Data_16-3'!M42</f>
        <v>10100</v>
      </c>
      <c r="U13" s="177"/>
      <c r="V13" s="177"/>
      <c r="W13" s="177">
        <f>'Data_16-3'!N42</f>
        <v>10885</v>
      </c>
      <c r="X13" s="177"/>
      <c r="Y13" s="177"/>
      <c r="Z13" s="177">
        <f>'Data_16-3'!O42</f>
        <v>6641</v>
      </c>
      <c r="AA13" s="177"/>
      <c r="AB13" s="177"/>
      <c r="AD13" s="178">
        <f>'Data_16-3'!P42</f>
        <v>39.92</v>
      </c>
      <c r="AE13" s="174"/>
      <c r="AF13" s="174"/>
      <c r="AG13" s="174"/>
      <c r="AH13" s="174">
        <f>'Data_16-3'!Q42</f>
        <v>39.979999999999997</v>
      </c>
      <c r="AI13" s="174"/>
      <c r="AJ13" s="174"/>
      <c r="AK13" s="174">
        <f>'Data_16-3'!R42</f>
        <v>39.86</v>
      </c>
      <c r="AL13" s="174"/>
      <c r="AM13" s="174"/>
      <c r="AN13" s="175">
        <f>'Data_16-3'!S42</f>
        <v>20985</v>
      </c>
      <c r="AO13" s="175"/>
      <c r="AP13" s="175"/>
      <c r="AQ13" s="175"/>
      <c r="AR13" s="175">
        <f>'Data_16-3'!T42</f>
        <v>20434</v>
      </c>
      <c r="AS13" s="175"/>
      <c r="AT13" s="175"/>
      <c r="AU13" s="175">
        <f>'Data_16-3'!U42</f>
        <v>551</v>
      </c>
      <c r="AV13" s="175"/>
      <c r="AW13" s="175"/>
    </row>
    <row r="14" spans="2:49" ht="30" customHeight="1" x14ac:dyDescent="0.15">
      <c r="E14" s="159" t="str">
        <f>TEXT('Data_16-3'!D43,"??") &amp; 'Data_16-3'!E43 &amp; TEXT('Data_16-3'!F43,"??") &amp; 'Data_16-3'!G43 &amp; TEXT('Data_16-3'!H43,"??")</f>
        <v xml:space="preserve"> 4. 7.10</v>
      </c>
      <c r="F14" s="160">
        <v>11</v>
      </c>
      <c r="G14" s="161">
        <v>9</v>
      </c>
      <c r="H14" s="162">
        <f>'Data_16-3'!I43</f>
        <v>49456</v>
      </c>
      <c r="I14" s="163"/>
      <c r="J14" s="163"/>
      <c r="K14" s="176">
        <f>'Data_16-3'!J43</f>
        <v>23824</v>
      </c>
      <c r="L14" s="176"/>
      <c r="M14" s="176"/>
      <c r="N14" s="176">
        <f>'Data_16-3'!K43</f>
        <v>25632</v>
      </c>
      <c r="O14" s="176"/>
      <c r="P14" s="176"/>
      <c r="Q14" s="177">
        <f>'Data_16-3'!L43</f>
        <v>22470</v>
      </c>
      <c r="R14" s="177"/>
      <c r="S14" s="177"/>
      <c r="T14" s="177">
        <f>'Data_16-3'!M43</f>
        <v>10818</v>
      </c>
      <c r="U14" s="177"/>
      <c r="V14" s="177"/>
      <c r="W14" s="177">
        <f>'Data_16-3'!N43</f>
        <v>11652</v>
      </c>
      <c r="X14" s="177"/>
      <c r="Y14" s="177"/>
      <c r="Z14" s="177">
        <f>'Data_16-3'!O43</f>
        <v>9827</v>
      </c>
      <c r="AA14" s="177"/>
      <c r="AB14" s="177"/>
      <c r="AD14" s="178">
        <f>'Data_16-3'!P43</f>
        <v>45.43</v>
      </c>
      <c r="AE14" s="174"/>
      <c r="AF14" s="174"/>
      <c r="AG14" s="174"/>
      <c r="AH14" s="174">
        <f>'Data_16-3'!Q43</f>
        <v>45.41</v>
      </c>
      <c r="AI14" s="174"/>
      <c r="AJ14" s="174"/>
      <c r="AK14" s="174">
        <f>'Data_16-3'!R43</f>
        <v>45.46</v>
      </c>
      <c r="AL14" s="174"/>
      <c r="AM14" s="174"/>
      <c r="AN14" s="175">
        <f>'Data_16-3'!S43</f>
        <v>22469</v>
      </c>
      <c r="AO14" s="175"/>
      <c r="AP14" s="175"/>
      <c r="AQ14" s="175"/>
      <c r="AR14" s="175">
        <f>'Data_16-3'!T43</f>
        <v>21809</v>
      </c>
      <c r="AS14" s="175"/>
      <c r="AT14" s="175"/>
      <c r="AU14" s="175">
        <f>'Data_16-3'!U43</f>
        <v>660</v>
      </c>
      <c r="AV14" s="175"/>
      <c r="AW14" s="175"/>
    </row>
    <row r="15" spans="2:49" ht="30" customHeight="1" x14ac:dyDescent="0.15">
      <c r="B15" s="193" t="s">
        <v>33</v>
      </c>
      <c r="C15" s="193"/>
      <c r="D15" s="193"/>
      <c r="E15" s="193"/>
      <c r="F15" s="193"/>
      <c r="G15" s="194"/>
      <c r="H15" s="170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D15" s="172"/>
      <c r="AE15" s="173"/>
      <c r="AF15" s="173"/>
      <c r="AG15" s="173"/>
      <c r="AH15" s="173"/>
      <c r="AI15" s="173"/>
      <c r="AJ15" s="173"/>
      <c r="AK15" s="173"/>
      <c r="AL15" s="173"/>
      <c r="AM15" s="173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</row>
    <row r="16" spans="2:49" ht="30" customHeight="1" x14ac:dyDescent="0.15">
      <c r="D16" s="3" t="str">
        <f>IF(LEN('Data_16-3'!C45)&gt;0,'Data_16-3'!C45,"")</f>
        <v>H</v>
      </c>
      <c r="E16" s="159" t="str">
        <f>TEXT('Data_16-3'!D45,"??") &amp; 'Data_16-3'!E45 &amp; TEXT('Data_16-3'!F45,"??") &amp; 'Data_16-3'!G45 &amp; TEXT('Data_16-3'!H45,"??")</f>
        <v>29. 3.26</v>
      </c>
      <c r="F16" s="160">
        <v>11</v>
      </c>
      <c r="G16" s="161">
        <v>9</v>
      </c>
      <c r="H16" s="162">
        <f>'Data_16-3'!I45</f>
        <v>54686</v>
      </c>
      <c r="I16" s="163"/>
      <c r="J16" s="163"/>
      <c r="K16" s="163">
        <f>'Data_16-3'!J45</f>
        <v>26202</v>
      </c>
      <c r="L16" s="163"/>
      <c r="M16" s="163"/>
      <c r="N16" s="163">
        <f>'Data_16-3'!K45</f>
        <v>28484</v>
      </c>
      <c r="O16" s="163"/>
      <c r="P16" s="163"/>
      <c r="Q16" s="164">
        <f>'Data_16-3'!L45</f>
        <v>17109</v>
      </c>
      <c r="R16" s="164"/>
      <c r="S16" s="164"/>
      <c r="T16" s="164">
        <f>'Data_16-3'!M45</f>
        <v>8121</v>
      </c>
      <c r="U16" s="164"/>
      <c r="V16" s="164"/>
      <c r="W16" s="164">
        <f>'Data_16-3'!N45</f>
        <v>8988</v>
      </c>
      <c r="X16" s="164"/>
      <c r="Y16" s="164"/>
      <c r="Z16" s="164">
        <f>'Data_16-3'!O45</f>
        <v>4425</v>
      </c>
      <c r="AA16" s="164"/>
      <c r="AB16" s="164"/>
      <c r="AD16" s="149">
        <f>'Data_16-3'!P45</f>
        <v>31.29</v>
      </c>
      <c r="AE16" s="150"/>
      <c r="AF16" s="150"/>
      <c r="AG16" s="150"/>
      <c r="AH16" s="150">
        <f>'Data_16-3'!Q45</f>
        <v>30.99</v>
      </c>
      <c r="AI16" s="150"/>
      <c r="AJ16" s="150"/>
      <c r="AK16" s="150">
        <f>'Data_16-3'!R45</f>
        <v>31.55</v>
      </c>
      <c r="AL16" s="150"/>
      <c r="AM16" s="150"/>
      <c r="AN16" s="158">
        <f>'Data_16-3'!S45</f>
        <v>17109</v>
      </c>
      <c r="AO16" s="158"/>
      <c r="AP16" s="158"/>
      <c r="AQ16" s="158"/>
      <c r="AR16" s="158">
        <f>'Data_16-3'!T45</f>
        <v>16983</v>
      </c>
      <c r="AS16" s="158"/>
      <c r="AT16" s="158"/>
      <c r="AU16" s="158">
        <f>'Data_16-3'!U45</f>
        <v>126</v>
      </c>
      <c r="AV16" s="158"/>
      <c r="AW16" s="158"/>
    </row>
    <row r="17" spans="2:49" ht="30" customHeight="1" x14ac:dyDescent="0.15">
      <c r="D17" s="3" t="str">
        <f>IF(LEN('Data_16-3'!C46)&gt;0,'Data_16-3'!C46,"")</f>
        <v>R</v>
      </c>
      <c r="E17" s="159" t="str">
        <f>TEXT('Data_16-3'!D46,"??") &amp; 'Data_16-3'!E46 &amp; TEXT('Data_16-3'!F46,"??") &amp; 'Data_16-3'!G46 &amp; TEXT('Data_16-3'!H46,"??")</f>
        <v xml:space="preserve"> 3. 3.21</v>
      </c>
      <c r="F17" s="160">
        <v>11</v>
      </c>
      <c r="G17" s="161">
        <v>9</v>
      </c>
      <c r="H17" s="162">
        <f>'Data_16-3'!I46</f>
        <v>50526</v>
      </c>
      <c r="I17" s="163"/>
      <c r="J17" s="163"/>
      <c r="K17" s="163">
        <f>'Data_16-3'!J46</f>
        <v>24289</v>
      </c>
      <c r="L17" s="163"/>
      <c r="M17" s="163"/>
      <c r="N17" s="163">
        <f>'Data_16-3'!K46</f>
        <v>26237</v>
      </c>
      <c r="O17" s="163"/>
      <c r="P17" s="163"/>
      <c r="Q17" s="164">
        <f>'Data_16-3'!L46</f>
        <v>18038</v>
      </c>
      <c r="R17" s="164"/>
      <c r="S17" s="164"/>
      <c r="T17" s="164">
        <f>'Data_16-3'!M46</f>
        <v>8515</v>
      </c>
      <c r="U17" s="164"/>
      <c r="V17" s="164"/>
      <c r="W17" s="164">
        <f>'Data_16-3'!N46</f>
        <v>9523</v>
      </c>
      <c r="X17" s="164"/>
      <c r="Y17" s="164"/>
      <c r="Z17" s="164">
        <f>'Data_16-3'!O46</f>
        <v>8665</v>
      </c>
      <c r="AA17" s="164"/>
      <c r="AB17" s="164"/>
      <c r="AD17" s="149">
        <f>'Data_16-3'!P46</f>
        <v>35.700000000000003</v>
      </c>
      <c r="AE17" s="150"/>
      <c r="AF17" s="150"/>
      <c r="AG17" s="150"/>
      <c r="AH17" s="150">
        <f>'Data_16-3'!Q46</f>
        <v>35.06</v>
      </c>
      <c r="AI17" s="150"/>
      <c r="AJ17" s="150"/>
      <c r="AK17" s="150">
        <f>'Data_16-3'!R46</f>
        <v>36.299999999999997</v>
      </c>
      <c r="AL17" s="150"/>
      <c r="AM17" s="150"/>
      <c r="AN17" s="158">
        <f>'Data_16-3'!S46</f>
        <v>18038</v>
      </c>
      <c r="AO17" s="158"/>
      <c r="AP17" s="158"/>
      <c r="AQ17" s="158"/>
      <c r="AR17" s="158">
        <f>'Data_16-3'!T46</f>
        <v>17786</v>
      </c>
      <c r="AS17" s="158"/>
      <c r="AT17" s="158"/>
      <c r="AU17" s="158">
        <f>'Data_16-3'!U46</f>
        <v>252</v>
      </c>
      <c r="AV17" s="158"/>
      <c r="AW17" s="158"/>
    </row>
    <row r="18" spans="2:49" ht="30" customHeight="1" x14ac:dyDescent="0.15">
      <c r="D18" s="3"/>
      <c r="E18" s="159" t="str">
        <f>TEXT('Data_16-3'!D47,"??") &amp; 'Data_16-3'!E47 &amp; TEXT('Data_16-3'!F47,"??") &amp; 'Data_16-3'!G47 &amp; TEXT('Data_16-3'!H47,"??")</f>
        <v xml:space="preserve">      </v>
      </c>
      <c r="F18" s="160">
        <v>11</v>
      </c>
      <c r="G18" s="161">
        <v>9</v>
      </c>
      <c r="H18" s="162">
        <f>'Data_16-3'!I47</f>
        <v>0</v>
      </c>
      <c r="I18" s="163"/>
      <c r="J18" s="163"/>
      <c r="K18" s="163">
        <f>'Data_16-3'!J47</f>
        <v>0</v>
      </c>
      <c r="L18" s="163"/>
      <c r="M18" s="163"/>
      <c r="N18" s="163">
        <f>'Data_16-3'!K47</f>
        <v>0</v>
      </c>
      <c r="O18" s="163"/>
      <c r="P18" s="163"/>
      <c r="Q18" s="164">
        <f>'Data_16-3'!L47</f>
        <v>0</v>
      </c>
      <c r="R18" s="164"/>
      <c r="S18" s="164"/>
      <c r="T18" s="164">
        <f>'Data_16-3'!M47</f>
        <v>0</v>
      </c>
      <c r="U18" s="164"/>
      <c r="V18" s="164"/>
      <c r="W18" s="164">
        <f>'Data_16-3'!N47</f>
        <v>0</v>
      </c>
      <c r="X18" s="164"/>
      <c r="Y18" s="164"/>
      <c r="Z18" s="164">
        <f>'Data_16-3'!O47</f>
        <v>0</v>
      </c>
      <c r="AA18" s="164"/>
      <c r="AB18" s="164"/>
      <c r="AD18" s="149">
        <f>'Data_16-3'!P47</f>
        <v>0</v>
      </c>
      <c r="AE18" s="150"/>
      <c r="AF18" s="150"/>
      <c r="AG18" s="150"/>
      <c r="AH18" s="150">
        <f>'Data_16-3'!Q47</f>
        <v>0</v>
      </c>
      <c r="AI18" s="150"/>
      <c r="AJ18" s="150"/>
      <c r="AK18" s="150">
        <f>'Data_16-3'!R47</f>
        <v>0</v>
      </c>
      <c r="AL18" s="150"/>
      <c r="AM18" s="150"/>
      <c r="AN18" s="158">
        <f>'Data_16-3'!S47</f>
        <v>0</v>
      </c>
      <c r="AO18" s="158"/>
      <c r="AP18" s="158"/>
      <c r="AQ18" s="158"/>
      <c r="AR18" s="158">
        <f>'Data_16-3'!T47</f>
        <v>0</v>
      </c>
      <c r="AS18" s="158"/>
      <c r="AT18" s="158"/>
      <c r="AU18" s="158">
        <f>'Data_16-3'!U47</f>
        <v>0</v>
      </c>
      <c r="AV18" s="158"/>
      <c r="AW18" s="158"/>
    </row>
    <row r="19" spans="2:49" ht="30" customHeight="1" x14ac:dyDescent="0.15">
      <c r="B19" s="193" t="s">
        <v>34</v>
      </c>
      <c r="C19" s="193"/>
      <c r="D19" s="193"/>
      <c r="E19" s="193"/>
      <c r="F19" s="193"/>
      <c r="G19" s="194"/>
      <c r="H19" s="170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D19" s="172"/>
      <c r="AE19" s="173"/>
      <c r="AF19" s="173"/>
      <c r="AG19" s="173"/>
      <c r="AH19" s="173"/>
      <c r="AI19" s="173"/>
      <c r="AJ19" s="173"/>
      <c r="AK19" s="173"/>
      <c r="AL19" s="173"/>
      <c r="AM19" s="173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</row>
    <row r="20" spans="2:49" ht="30" customHeight="1" x14ac:dyDescent="0.15">
      <c r="B20" s="3"/>
      <c r="C20" s="3"/>
      <c r="D20" s="3" t="str">
        <f>IF(LEN('Data_16-3'!C49)&gt;0,'Data_16-3'!C49,"")</f>
        <v>R</v>
      </c>
      <c r="E20" s="159" t="str">
        <f>TEXT('Data_16-3'!D49,"??") &amp; 'Data_16-3'!E49 &amp; TEXT('Data_16-3'!F49,"??") &amp; 'Data_16-3'!G49 &amp; TEXT('Data_16-3'!H49,"??")</f>
        <v xml:space="preserve"> 5. 4. 9</v>
      </c>
      <c r="F20" s="160">
        <v>11</v>
      </c>
      <c r="G20" s="161">
        <v>9</v>
      </c>
      <c r="H20" s="162">
        <f>'Data_16-3'!I49</f>
        <v>0</v>
      </c>
      <c r="I20" s="163"/>
      <c r="J20" s="163"/>
      <c r="K20" s="163">
        <f>'Data_16-3'!J49</f>
        <v>0</v>
      </c>
      <c r="L20" s="163"/>
      <c r="M20" s="163"/>
      <c r="N20" s="163">
        <f>'Data_16-3'!K49</f>
        <v>0</v>
      </c>
      <c r="O20" s="163"/>
      <c r="P20" s="163"/>
      <c r="Q20" s="164">
        <f>'Data_16-3'!L49</f>
        <v>0</v>
      </c>
      <c r="R20" s="164"/>
      <c r="S20" s="164"/>
      <c r="T20" s="164">
        <f>'Data_16-3'!M49</f>
        <v>0</v>
      </c>
      <c r="U20" s="164"/>
      <c r="V20" s="164"/>
      <c r="W20" s="164">
        <f>'Data_16-3'!N49</f>
        <v>0</v>
      </c>
      <c r="X20" s="164"/>
      <c r="Y20" s="164"/>
      <c r="Z20" s="164" t="str">
        <f>'Data_16-3'!O49</f>
        <v>‐</v>
      </c>
      <c r="AA20" s="164"/>
      <c r="AB20" s="164"/>
      <c r="AD20" s="149" t="str">
        <f>'Data_16-3'!P49</f>
        <v>‐</v>
      </c>
      <c r="AE20" s="150"/>
      <c r="AF20" s="150"/>
      <c r="AG20" s="150"/>
      <c r="AH20" s="150" t="str">
        <f>'Data_16-3'!Q49</f>
        <v>‐</v>
      </c>
      <c r="AI20" s="150"/>
      <c r="AJ20" s="150"/>
      <c r="AK20" s="150" t="str">
        <f>'Data_16-3'!R49</f>
        <v>‐</v>
      </c>
      <c r="AL20" s="150"/>
      <c r="AM20" s="150"/>
      <c r="AN20" s="164">
        <f>'Data_16-3'!S49</f>
        <v>0</v>
      </c>
      <c r="AO20" s="164"/>
      <c r="AP20" s="164"/>
      <c r="AQ20" s="164"/>
      <c r="AR20" s="158" t="str">
        <f>'Data_16-3'!T49</f>
        <v>‐</v>
      </c>
      <c r="AS20" s="158"/>
      <c r="AT20" s="158"/>
      <c r="AU20" s="158" t="str">
        <f>'Data_16-3'!U49</f>
        <v>‐</v>
      </c>
      <c r="AV20" s="158"/>
      <c r="AW20" s="158"/>
    </row>
    <row r="21" spans="2:49" ht="30" customHeight="1" x14ac:dyDescent="0.15">
      <c r="B21" s="3"/>
      <c r="C21" s="3"/>
      <c r="D21" s="3" t="str">
        <f>IF(LEN('Data_16-3'!C50)&gt;0,'Data_16-3'!C50,"")</f>
        <v/>
      </c>
      <c r="E21" s="159" t="str">
        <f>TEXT('Data_16-3'!D50,"??") &amp; 'Data_16-3'!E50 &amp; TEXT('Data_16-3'!F50,"??") &amp; 'Data_16-3'!G50 &amp; TEXT('Data_16-3'!H50,"??")</f>
        <v xml:space="preserve">      </v>
      </c>
      <c r="F21" s="160">
        <v>11</v>
      </c>
      <c r="G21" s="161">
        <v>9</v>
      </c>
      <c r="H21" s="162">
        <f>'Data_16-3'!I50</f>
        <v>0</v>
      </c>
      <c r="I21" s="163"/>
      <c r="J21" s="163"/>
      <c r="K21" s="163">
        <f>'Data_16-3'!J50</f>
        <v>0</v>
      </c>
      <c r="L21" s="163"/>
      <c r="M21" s="163"/>
      <c r="N21" s="163">
        <f>'Data_16-3'!K50</f>
        <v>0</v>
      </c>
      <c r="O21" s="163"/>
      <c r="P21" s="163"/>
      <c r="Q21" s="164">
        <f>'Data_16-3'!L50</f>
        <v>0</v>
      </c>
      <c r="R21" s="164"/>
      <c r="S21" s="164"/>
      <c r="T21" s="164">
        <f>'Data_16-3'!M50</f>
        <v>0</v>
      </c>
      <c r="U21" s="164"/>
      <c r="V21" s="164"/>
      <c r="W21" s="164">
        <f>'Data_16-3'!N50</f>
        <v>0</v>
      </c>
      <c r="X21" s="164"/>
      <c r="Y21" s="164"/>
      <c r="Z21" s="164">
        <f>'Data_16-3'!O50</f>
        <v>0</v>
      </c>
      <c r="AA21" s="164"/>
      <c r="AB21" s="164"/>
      <c r="AD21" s="149">
        <f>'Data_16-3'!P50</f>
        <v>0</v>
      </c>
      <c r="AE21" s="150"/>
      <c r="AF21" s="150"/>
      <c r="AG21" s="150"/>
      <c r="AH21" s="150">
        <f>'Data_16-3'!Q50</f>
        <v>0</v>
      </c>
      <c r="AI21" s="150"/>
      <c r="AJ21" s="150"/>
      <c r="AK21" s="150">
        <f>'Data_16-3'!R50</f>
        <v>0</v>
      </c>
      <c r="AL21" s="150"/>
      <c r="AM21" s="150"/>
      <c r="AN21" s="164">
        <f>'Data_16-3'!S50</f>
        <v>0</v>
      </c>
      <c r="AO21" s="164"/>
      <c r="AP21" s="164"/>
      <c r="AQ21" s="164"/>
      <c r="AR21" s="158">
        <f>'Data_16-3'!T50</f>
        <v>0</v>
      </c>
      <c r="AS21" s="158"/>
      <c r="AT21" s="158"/>
      <c r="AU21" s="158">
        <f>'Data_16-3'!U50</f>
        <v>0</v>
      </c>
      <c r="AV21" s="158"/>
      <c r="AW21" s="158"/>
    </row>
    <row r="22" spans="2:49" ht="30" customHeight="1" x14ac:dyDescent="0.15">
      <c r="B22" s="193" t="s">
        <v>35</v>
      </c>
      <c r="C22" s="193"/>
      <c r="D22" s="193"/>
      <c r="E22" s="193"/>
      <c r="F22" s="193"/>
      <c r="G22" s="194"/>
      <c r="H22" s="170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D22" s="172"/>
      <c r="AE22" s="173"/>
      <c r="AF22" s="173"/>
      <c r="AG22" s="173"/>
      <c r="AH22" s="173"/>
      <c r="AI22" s="173"/>
      <c r="AJ22" s="173"/>
      <c r="AK22" s="173"/>
      <c r="AL22" s="173"/>
      <c r="AM22" s="173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</row>
    <row r="23" spans="2:49" ht="30" customHeight="1" x14ac:dyDescent="0.15">
      <c r="B23" s="56"/>
      <c r="C23" s="56"/>
      <c r="D23" s="56"/>
      <c r="E23" s="159" t="str">
        <f>TEXT('Data_16-3'!D52,"??") &amp; 'Data_16-3'!E52 &amp; TEXT('Data_16-3'!F52,"??") &amp; 'Data_16-3'!G52 &amp; TEXT('Data_16-3'!H52,"??")</f>
        <v xml:space="preserve"> 3. 4.25</v>
      </c>
      <c r="F23" s="160">
        <v>11</v>
      </c>
      <c r="G23" s="161">
        <v>9</v>
      </c>
      <c r="H23" s="162">
        <f>'Data_16-3'!I52</f>
        <v>50192</v>
      </c>
      <c r="I23" s="163"/>
      <c r="J23" s="163"/>
      <c r="K23" s="163">
        <f>'Data_16-3'!J52</f>
        <v>24122</v>
      </c>
      <c r="L23" s="163"/>
      <c r="M23" s="163"/>
      <c r="N23" s="163">
        <f>'Data_16-3'!K52</f>
        <v>26070</v>
      </c>
      <c r="O23" s="163"/>
      <c r="P23" s="163"/>
      <c r="Q23" s="164">
        <f>'Data_16-3'!L52</f>
        <v>25563</v>
      </c>
      <c r="R23" s="164"/>
      <c r="S23" s="164"/>
      <c r="T23" s="164">
        <f>'Data_16-3'!M52</f>
        <v>11855</v>
      </c>
      <c r="U23" s="164"/>
      <c r="V23" s="164"/>
      <c r="W23" s="164">
        <f>'Data_16-3'!N52</f>
        <v>13708</v>
      </c>
      <c r="X23" s="164"/>
      <c r="Y23" s="164"/>
      <c r="Z23" s="164">
        <f>'Data_16-3'!O52</f>
        <v>9745</v>
      </c>
      <c r="AA23" s="164"/>
      <c r="AB23" s="164"/>
      <c r="AD23" s="149">
        <f>'Data_16-3'!P52</f>
        <v>50.93</v>
      </c>
      <c r="AE23" s="150"/>
      <c r="AF23" s="150"/>
      <c r="AG23" s="150"/>
      <c r="AH23" s="150">
        <f>'Data_16-3'!Q52</f>
        <v>49.15</v>
      </c>
      <c r="AI23" s="150"/>
      <c r="AJ23" s="150"/>
      <c r="AK23" s="150">
        <f>'Data_16-3'!R52</f>
        <v>52.58</v>
      </c>
      <c r="AL23" s="150"/>
      <c r="AM23" s="150"/>
      <c r="AN23" s="158">
        <f>'Data_16-3'!S52</f>
        <v>25563</v>
      </c>
      <c r="AO23" s="158"/>
      <c r="AP23" s="158"/>
      <c r="AQ23" s="158"/>
      <c r="AR23" s="158">
        <f>'Data_16-3'!T52</f>
        <v>25301</v>
      </c>
      <c r="AS23" s="158"/>
      <c r="AT23" s="158"/>
      <c r="AU23" s="158">
        <f>'Data_16-3'!U52</f>
        <v>262</v>
      </c>
      <c r="AV23" s="158"/>
      <c r="AW23" s="158"/>
    </row>
    <row r="24" spans="2:49" ht="30" customHeight="1" x14ac:dyDescent="0.15">
      <c r="D24" s="3" t="str">
        <f>IF(LEN('Data_16-3'!C53)&gt;0,'Data_16-3'!C53,"")</f>
        <v/>
      </c>
      <c r="E24" s="159" t="str">
        <f>TEXT('Data_16-3'!D53,"??") &amp; 'Data_16-3'!E53 &amp; TEXT('Data_16-3'!F53,"??") &amp; 'Data_16-3'!G53 &amp; TEXT('Data_16-3'!H53,"??")</f>
        <v xml:space="preserve">      </v>
      </c>
      <c r="F24" s="160">
        <v>11</v>
      </c>
      <c r="G24" s="161">
        <v>9</v>
      </c>
      <c r="H24" s="162">
        <f>'Data_16-3'!I53</f>
        <v>0</v>
      </c>
      <c r="I24" s="163"/>
      <c r="J24" s="163"/>
      <c r="K24" s="163">
        <f>'Data_16-3'!J53</f>
        <v>0</v>
      </c>
      <c r="L24" s="163"/>
      <c r="M24" s="163"/>
      <c r="N24" s="163">
        <f>'Data_16-3'!K53</f>
        <v>0</v>
      </c>
      <c r="O24" s="163"/>
      <c r="P24" s="163"/>
      <c r="Q24" s="164">
        <f>'Data_16-3'!L53</f>
        <v>0</v>
      </c>
      <c r="R24" s="164"/>
      <c r="S24" s="164"/>
      <c r="T24" s="164">
        <f>'Data_16-3'!M53</f>
        <v>0</v>
      </c>
      <c r="U24" s="164"/>
      <c r="V24" s="164"/>
      <c r="W24" s="164">
        <f>'Data_16-3'!N53</f>
        <v>0</v>
      </c>
      <c r="X24" s="164"/>
      <c r="Y24" s="164"/>
      <c r="Z24" s="164">
        <f>'Data_16-3'!O53</f>
        <v>0</v>
      </c>
      <c r="AA24" s="164"/>
      <c r="AB24" s="164"/>
      <c r="AD24" s="149">
        <f>'Data_16-3'!P53</f>
        <v>0</v>
      </c>
      <c r="AE24" s="150"/>
      <c r="AF24" s="150"/>
      <c r="AG24" s="150"/>
      <c r="AH24" s="150">
        <f>'Data_16-3'!Q53</f>
        <v>0</v>
      </c>
      <c r="AI24" s="150"/>
      <c r="AJ24" s="150"/>
      <c r="AK24" s="150">
        <f>'Data_16-3'!R53</f>
        <v>0</v>
      </c>
      <c r="AL24" s="150"/>
      <c r="AM24" s="150"/>
      <c r="AN24" s="158">
        <f>'Data_16-3'!S53</f>
        <v>0</v>
      </c>
      <c r="AO24" s="158"/>
      <c r="AP24" s="158"/>
      <c r="AQ24" s="158"/>
      <c r="AR24" s="158">
        <f>'Data_16-3'!T53</f>
        <v>0</v>
      </c>
      <c r="AS24" s="158"/>
      <c r="AT24" s="158"/>
      <c r="AU24" s="158">
        <f>'Data_16-3'!U53</f>
        <v>0</v>
      </c>
      <c r="AV24" s="158"/>
      <c r="AW24" s="158"/>
    </row>
    <row r="25" spans="2:49" ht="30" customHeight="1" x14ac:dyDescent="0.15">
      <c r="D25" s="3"/>
      <c r="E25" s="159" t="str">
        <f>TEXT('Data_16-3'!D54,"??") &amp; 'Data_16-3'!E54 &amp; TEXT('Data_16-3'!F54,"??") &amp; 'Data_16-3'!G54 &amp; TEXT('Data_16-3'!H54,"??")</f>
        <v>31. 4.21</v>
      </c>
      <c r="F25" s="160">
        <v>11</v>
      </c>
      <c r="G25" s="161">
        <v>9</v>
      </c>
      <c r="H25" s="162">
        <f>'Data_16-3'!I54</f>
        <v>52223</v>
      </c>
      <c r="I25" s="163"/>
      <c r="J25" s="163"/>
      <c r="K25" s="163">
        <f>'Data_16-3'!J54</f>
        <v>25050</v>
      </c>
      <c r="L25" s="163"/>
      <c r="M25" s="163"/>
      <c r="N25" s="163">
        <f>'Data_16-3'!K54</f>
        <v>27173</v>
      </c>
      <c r="O25" s="163"/>
      <c r="P25" s="163"/>
      <c r="Q25" s="164">
        <f>'Data_16-3'!L54</f>
        <v>28050</v>
      </c>
      <c r="R25" s="164"/>
      <c r="S25" s="164"/>
      <c r="T25" s="164">
        <f>'Data_16-3'!M54</f>
        <v>13014</v>
      </c>
      <c r="U25" s="164"/>
      <c r="V25" s="164"/>
      <c r="W25" s="164">
        <f>'Data_16-3'!N54</f>
        <v>15036</v>
      </c>
      <c r="X25" s="164"/>
      <c r="Y25" s="164"/>
      <c r="Z25" s="164">
        <f>'Data_16-3'!O54</f>
        <v>7367</v>
      </c>
      <c r="AA25" s="164"/>
      <c r="AB25" s="164"/>
      <c r="AD25" s="149">
        <f>'Data_16-3'!P54</f>
        <v>53.71</v>
      </c>
      <c r="AE25" s="150"/>
      <c r="AF25" s="150"/>
      <c r="AG25" s="150"/>
      <c r="AH25" s="150">
        <f>'Data_16-3'!Q54</f>
        <v>51.95</v>
      </c>
      <c r="AI25" s="150"/>
      <c r="AJ25" s="150"/>
      <c r="AK25" s="150">
        <f>'Data_16-3'!R54</f>
        <v>55.33</v>
      </c>
      <c r="AL25" s="150"/>
      <c r="AM25" s="150"/>
      <c r="AN25" s="158">
        <f>'Data_16-3'!S54</f>
        <v>28050</v>
      </c>
      <c r="AO25" s="158"/>
      <c r="AP25" s="158"/>
      <c r="AQ25" s="158"/>
      <c r="AR25" s="158">
        <f>'Data_16-3'!T54</f>
        <v>27666</v>
      </c>
      <c r="AS25" s="158"/>
      <c r="AT25" s="158"/>
      <c r="AU25" s="158">
        <f>'Data_16-3'!U54</f>
        <v>384</v>
      </c>
      <c r="AV25" s="158"/>
      <c r="AW25" s="158"/>
    </row>
    <row r="26" spans="2:49" ht="30" customHeight="1" x14ac:dyDescent="0.15">
      <c r="B26" s="193" t="s">
        <v>36</v>
      </c>
      <c r="C26" s="193"/>
      <c r="D26" s="193"/>
      <c r="E26" s="193"/>
      <c r="F26" s="193"/>
      <c r="G26" s="194"/>
      <c r="H26" s="170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D26" s="172"/>
      <c r="AE26" s="173"/>
      <c r="AF26" s="173"/>
      <c r="AG26" s="173"/>
      <c r="AH26" s="173"/>
      <c r="AI26" s="173"/>
      <c r="AJ26" s="173"/>
      <c r="AK26" s="173"/>
      <c r="AL26" s="173"/>
      <c r="AM26" s="173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</row>
    <row r="27" spans="2:49" ht="30" customHeight="1" x14ac:dyDescent="0.15">
      <c r="B27" s="3"/>
      <c r="C27" s="3"/>
      <c r="D27" s="3" t="str">
        <f>IF(LEN('Data_16-3'!C56)&gt;0,'Data_16-3'!C56,"")</f>
        <v/>
      </c>
      <c r="E27" s="159" t="str">
        <f>TEXT('Data_16-3'!D56,"??") &amp; 'Data_16-3'!E56 &amp; TEXT('Data_16-3'!F56,"??") &amp; 'Data_16-3'!G56 &amp; TEXT('Data_16-3'!H56,"??")</f>
        <v xml:space="preserve">      </v>
      </c>
      <c r="F27" s="160">
        <v>11</v>
      </c>
      <c r="G27" s="161">
        <v>9</v>
      </c>
      <c r="H27" s="162" t="str">
        <f>'Data_16-3'!I56</f>
        <v>※平成31年4月7日及び令和5年4月9日執行の千葉県議会議員選挙において、銚子市選挙区では 立候補者数が 選挙すべき数を超えなかったため、無投票当選となりました。（立候補者数2人、議員定数2人）</v>
      </c>
      <c r="I27" s="163"/>
      <c r="J27" s="163"/>
      <c r="K27" s="163">
        <f>'Data_16-3'!J56</f>
        <v>0</v>
      </c>
      <c r="L27" s="163"/>
      <c r="M27" s="163"/>
      <c r="N27" s="163">
        <f>'Data_16-3'!K56</f>
        <v>0</v>
      </c>
      <c r="O27" s="163"/>
      <c r="P27" s="163"/>
      <c r="Q27" s="163">
        <f>'Data_16-3'!L56</f>
        <v>0</v>
      </c>
      <c r="R27" s="163"/>
      <c r="S27" s="163"/>
      <c r="T27" s="163">
        <f>'Data_16-3'!M56</f>
        <v>0</v>
      </c>
      <c r="U27" s="163"/>
      <c r="V27" s="163"/>
      <c r="W27" s="163">
        <f>'Data_16-3'!N56</f>
        <v>0</v>
      </c>
      <c r="X27" s="163"/>
      <c r="Y27" s="163"/>
      <c r="Z27" s="163">
        <f>'Data_16-3'!O56</f>
        <v>0</v>
      </c>
      <c r="AA27" s="163"/>
      <c r="AB27" s="163"/>
      <c r="AD27" s="149">
        <f>'Data_16-3'!P56</f>
        <v>0</v>
      </c>
      <c r="AE27" s="150"/>
      <c r="AF27" s="150"/>
      <c r="AG27" s="150"/>
      <c r="AH27" s="150">
        <f>'Data_16-3'!Q56</f>
        <v>0</v>
      </c>
      <c r="AI27" s="150"/>
      <c r="AJ27" s="150"/>
      <c r="AK27" s="150">
        <f>'Data_16-3'!R56</f>
        <v>0</v>
      </c>
      <c r="AL27" s="150"/>
      <c r="AM27" s="150"/>
      <c r="AN27" s="192">
        <f>'Data_16-3'!S56</f>
        <v>0</v>
      </c>
      <c r="AO27" s="192"/>
      <c r="AP27" s="192"/>
      <c r="AQ27" s="192"/>
      <c r="AR27" s="192">
        <f>'Data_16-3'!T56</f>
        <v>0</v>
      </c>
      <c r="AS27" s="192"/>
      <c r="AT27" s="192"/>
      <c r="AU27" s="192">
        <f>'Data_16-3'!U56</f>
        <v>0</v>
      </c>
      <c r="AV27" s="192"/>
      <c r="AW27" s="192"/>
    </row>
    <row r="28" spans="2:49" ht="30" customHeight="1" x14ac:dyDescent="0.15">
      <c r="B28" s="1"/>
      <c r="C28" s="1"/>
      <c r="D28" s="3" t="e">
        <f>IF(LEN('Data_16-3'!#REF!)&gt;0,'Data_16-3'!#REF!,"")</f>
        <v>#REF!</v>
      </c>
      <c r="E28" s="159" t="e">
        <f>TEXT('Data_16-3'!#REF!,"??") &amp; 'Data_16-3'!#REF! &amp; TEXT('Data_16-3'!#REF!,"??") &amp; 'Data_16-3'!#REF! &amp; TEXT('Data_16-3'!#REF!,"??")</f>
        <v>#REF!</v>
      </c>
      <c r="F28" s="160">
        <v>11</v>
      </c>
      <c r="G28" s="161">
        <v>9</v>
      </c>
      <c r="H28" s="187" t="e">
        <f>'Data_16-3'!#REF!</f>
        <v>#REF!</v>
      </c>
      <c r="I28" s="181"/>
      <c r="J28" s="181"/>
      <c r="K28" s="181" t="e">
        <f>'Data_16-3'!#REF!</f>
        <v>#REF!</v>
      </c>
      <c r="L28" s="181"/>
      <c r="M28" s="181"/>
      <c r="N28" s="181" t="e">
        <f>'Data_16-3'!#REF!</f>
        <v>#REF!</v>
      </c>
      <c r="O28" s="181"/>
      <c r="P28" s="181"/>
      <c r="Q28" s="181" t="e">
        <f>'Data_16-3'!#REF!</f>
        <v>#REF!</v>
      </c>
      <c r="R28" s="181"/>
      <c r="S28" s="181"/>
      <c r="T28" s="181" t="e">
        <f>'Data_16-3'!#REF!</f>
        <v>#REF!</v>
      </c>
      <c r="U28" s="181"/>
      <c r="V28" s="181"/>
      <c r="W28" s="181" t="e">
        <f>'Data_16-3'!#REF!</f>
        <v>#REF!</v>
      </c>
      <c r="X28" s="181"/>
      <c r="Y28" s="181"/>
      <c r="Z28" s="181" t="e">
        <f>'Data_16-3'!#REF!</f>
        <v>#REF!</v>
      </c>
      <c r="AA28" s="181"/>
      <c r="AB28" s="181"/>
      <c r="AD28" s="182" t="e">
        <f>'Data_16-3'!#REF!</f>
        <v>#REF!</v>
      </c>
      <c r="AE28" s="183"/>
      <c r="AF28" s="183"/>
      <c r="AG28" s="183"/>
      <c r="AH28" s="183" t="e">
        <f>'Data_16-3'!#REF!</f>
        <v>#REF!</v>
      </c>
      <c r="AI28" s="183"/>
      <c r="AJ28" s="183"/>
      <c r="AK28" s="183" t="e">
        <f>'Data_16-3'!#REF!</f>
        <v>#REF!</v>
      </c>
      <c r="AL28" s="183"/>
      <c r="AM28" s="183"/>
      <c r="AN28" s="184" t="e">
        <f>'Data_16-3'!#REF!</f>
        <v>#REF!</v>
      </c>
      <c r="AO28" s="184"/>
      <c r="AP28" s="184"/>
      <c r="AQ28" s="184"/>
      <c r="AR28" s="184" t="e">
        <f>'Data_16-3'!#REF!</f>
        <v>#REF!</v>
      </c>
      <c r="AS28" s="184"/>
      <c r="AT28" s="184"/>
      <c r="AU28" s="184" t="e">
        <f>'Data_16-3'!#REF!</f>
        <v>#REF!</v>
      </c>
      <c r="AV28" s="184"/>
      <c r="AW28" s="184"/>
    </row>
    <row r="29" spans="2:49" ht="36" customHeight="1" thickBot="1" x14ac:dyDescent="0.2">
      <c r="C29" s="13"/>
      <c r="D29" s="13"/>
      <c r="E29" s="77"/>
      <c r="F29" s="77"/>
      <c r="G29" s="73"/>
      <c r="H29" s="179" t="s">
        <v>82</v>
      </c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</row>
    <row r="30" spans="2:49" ht="30" customHeight="1" x14ac:dyDescent="0.15">
      <c r="B30" s="188" t="s">
        <v>37</v>
      </c>
      <c r="C30" s="188"/>
      <c r="D30" s="188"/>
      <c r="E30" s="188"/>
      <c r="F30" s="188"/>
      <c r="G30" s="189"/>
      <c r="H30" s="128" t="s">
        <v>20</v>
      </c>
      <c r="I30" s="128"/>
      <c r="J30" s="128"/>
      <c r="K30" s="128"/>
      <c r="L30" s="128"/>
      <c r="M30" s="128"/>
      <c r="N30" s="128"/>
      <c r="O30" s="128"/>
      <c r="P30" s="128"/>
      <c r="Q30" s="128" t="s">
        <v>21</v>
      </c>
      <c r="R30" s="128"/>
      <c r="S30" s="128"/>
      <c r="T30" s="128"/>
      <c r="U30" s="128"/>
      <c r="V30" s="128"/>
      <c r="W30" s="128"/>
      <c r="X30" s="128"/>
      <c r="Y30" s="128"/>
      <c r="Z30" s="153" t="s">
        <v>38</v>
      </c>
      <c r="AA30" s="154"/>
      <c r="AB30" s="155"/>
      <c r="AD30" s="128" t="s">
        <v>23</v>
      </c>
      <c r="AE30" s="128"/>
      <c r="AF30" s="128"/>
      <c r="AG30" s="128"/>
      <c r="AH30" s="128"/>
      <c r="AI30" s="128"/>
      <c r="AJ30" s="128"/>
      <c r="AK30" s="128"/>
      <c r="AL30" s="128"/>
      <c r="AM30" s="128"/>
      <c r="AN30" s="128" t="s">
        <v>24</v>
      </c>
      <c r="AO30" s="128"/>
      <c r="AP30" s="128"/>
      <c r="AQ30" s="128"/>
      <c r="AR30" s="128"/>
      <c r="AS30" s="128"/>
      <c r="AT30" s="128"/>
      <c r="AU30" s="128"/>
      <c r="AV30" s="128"/>
      <c r="AW30" s="130"/>
    </row>
    <row r="31" spans="2:49" ht="30" customHeight="1" x14ac:dyDescent="0.15">
      <c r="B31" s="190"/>
      <c r="C31" s="190"/>
      <c r="D31" s="190"/>
      <c r="E31" s="190"/>
      <c r="F31" s="190"/>
      <c r="G31" s="191"/>
      <c r="H31" s="135" t="s">
        <v>25</v>
      </c>
      <c r="I31" s="135"/>
      <c r="J31" s="135"/>
      <c r="K31" s="135" t="s">
        <v>1</v>
      </c>
      <c r="L31" s="135"/>
      <c r="M31" s="135"/>
      <c r="N31" s="135" t="s">
        <v>2</v>
      </c>
      <c r="O31" s="135"/>
      <c r="P31" s="135"/>
      <c r="Q31" s="135" t="s">
        <v>25</v>
      </c>
      <c r="R31" s="135"/>
      <c r="S31" s="135"/>
      <c r="T31" s="135" t="s">
        <v>1</v>
      </c>
      <c r="U31" s="135"/>
      <c r="V31" s="135"/>
      <c r="W31" s="135" t="s">
        <v>2</v>
      </c>
      <c r="X31" s="135"/>
      <c r="Y31" s="135"/>
      <c r="Z31" s="156"/>
      <c r="AA31" s="156"/>
      <c r="AB31" s="157"/>
      <c r="AD31" s="135" t="s">
        <v>25</v>
      </c>
      <c r="AE31" s="135"/>
      <c r="AF31" s="135"/>
      <c r="AG31" s="135"/>
      <c r="AH31" s="135" t="s">
        <v>1</v>
      </c>
      <c r="AI31" s="135"/>
      <c r="AJ31" s="135"/>
      <c r="AK31" s="135" t="s">
        <v>2</v>
      </c>
      <c r="AL31" s="135"/>
      <c r="AM31" s="135"/>
      <c r="AN31" s="135" t="s">
        <v>25</v>
      </c>
      <c r="AO31" s="135"/>
      <c r="AP31" s="135"/>
      <c r="AQ31" s="135"/>
      <c r="AR31" s="135" t="s">
        <v>26</v>
      </c>
      <c r="AS31" s="135"/>
      <c r="AT31" s="135"/>
      <c r="AU31" s="135" t="s">
        <v>27</v>
      </c>
      <c r="AV31" s="135"/>
      <c r="AW31" s="148"/>
    </row>
    <row r="32" spans="2:49" ht="30" customHeight="1" x14ac:dyDescent="0.15">
      <c r="B32" s="14"/>
      <c r="C32" s="185" t="str">
        <f>TEXT('Data_16-3'!D59,"??") &amp; 'Data_16-3'!E59 &amp; TEXT('Data_16-3'!F59,"??") &amp; 'Data_16-3'!G59 &amp; TEXT('Data_16-3'!H59,"??")</f>
        <v>21. 3.29</v>
      </c>
      <c r="D32" s="186"/>
      <c r="E32" s="186"/>
      <c r="F32" s="186"/>
      <c r="G32" s="78"/>
      <c r="H32" s="187">
        <f>'Data_16-3'!I59</f>
        <v>59804</v>
      </c>
      <c r="I32" s="181"/>
      <c r="J32" s="181"/>
      <c r="K32" s="181">
        <f>'Data_16-3'!J59</f>
        <v>28461</v>
      </c>
      <c r="L32" s="181"/>
      <c r="M32" s="181"/>
      <c r="N32" s="181">
        <f>'Data_16-3'!K59</f>
        <v>31343</v>
      </c>
      <c r="O32" s="181"/>
      <c r="P32" s="181"/>
      <c r="Q32" s="181">
        <f>'Data_16-3'!L59</f>
        <v>33682</v>
      </c>
      <c r="R32" s="181"/>
      <c r="S32" s="181"/>
      <c r="T32" s="181">
        <f>'Data_16-3'!M59</f>
        <v>15923</v>
      </c>
      <c r="U32" s="181"/>
      <c r="V32" s="181"/>
      <c r="W32" s="181">
        <f>'Data_16-3'!N59</f>
        <v>17759</v>
      </c>
      <c r="X32" s="181"/>
      <c r="Y32" s="181"/>
      <c r="Z32" s="181">
        <f>'Data_16-3'!O59</f>
        <v>6251</v>
      </c>
      <c r="AA32" s="181"/>
      <c r="AB32" s="181"/>
      <c r="AD32" s="182">
        <f>'Data_16-3'!P59</f>
        <v>56.32</v>
      </c>
      <c r="AE32" s="183"/>
      <c r="AF32" s="183"/>
      <c r="AG32" s="183"/>
      <c r="AH32" s="183">
        <f>'Data_16-3'!Q59</f>
        <v>55.95</v>
      </c>
      <c r="AI32" s="183"/>
      <c r="AJ32" s="183"/>
      <c r="AK32" s="183">
        <f>'Data_16-3'!R59</f>
        <v>56.66</v>
      </c>
      <c r="AL32" s="183"/>
      <c r="AM32" s="183"/>
      <c r="AN32" s="184">
        <f>'Data_16-3'!S59</f>
        <v>33681</v>
      </c>
      <c r="AO32" s="184"/>
      <c r="AP32" s="184"/>
      <c r="AQ32" s="184"/>
      <c r="AR32" s="184">
        <f>'Data_16-3'!T59</f>
        <v>32548</v>
      </c>
      <c r="AS32" s="184"/>
      <c r="AT32" s="184"/>
      <c r="AU32" s="184">
        <f>'Data_16-3'!U59</f>
        <v>1133</v>
      </c>
      <c r="AV32" s="184"/>
      <c r="AW32" s="184"/>
    </row>
    <row r="33" spans="39:49" ht="14.25" x14ac:dyDescent="0.15">
      <c r="AM33" s="180" t="s">
        <v>10</v>
      </c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</row>
  </sheetData>
  <mergeCells count="395">
    <mergeCell ref="AH25:AJ25"/>
    <mergeCell ref="AK25:AM25"/>
    <mergeCell ref="AN25:AQ25"/>
    <mergeCell ref="AR25:AT25"/>
    <mergeCell ref="AU25:AW25"/>
    <mergeCell ref="E25:G25"/>
    <mergeCell ref="H25:J25"/>
    <mergeCell ref="K25:M25"/>
    <mergeCell ref="N25:P25"/>
    <mergeCell ref="Q25:S25"/>
    <mergeCell ref="T25:V25"/>
    <mergeCell ref="W25:Y25"/>
    <mergeCell ref="Z25:AB25"/>
    <mergeCell ref="AD25:AG25"/>
    <mergeCell ref="E18:G18"/>
    <mergeCell ref="H18:J18"/>
    <mergeCell ref="K18:M18"/>
    <mergeCell ref="N18:P18"/>
    <mergeCell ref="Q18:S18"/>
    <mergeCell ref="T18:V18"/>
    <mergeCell ref="W18:Y18"/>
    <mergeCell ref="Z18:AB18"/>
    <mergeCell ref="AD18:AG18"/>
    <mergeCell ref="AN3:AW3"/>
    <mergeCell ref="H4:J4"/>
    <mergeCell ref="K4:M4"/>
    <mergeCell ref="N4:P4"/>
    <mergeCell ref="Q4:S4"/>
    <mergeCell ref="T4:V4"/>
    <mergeCell ref="W4:Y4"/>
    <mergeCell ref="AD4:AG4"/>
    <mergeCell ref="AH4:AJ4"/>
    <mergeCell ref="AK4:AM4"/>
    <mergeCell ref="AN4:AQ4"/>
    <mergeCell ref="AR4:AT4"/>
    <mergeCell ref="AU4:AW4"/>
    <mergeCell ref="T5:V5"/>
    <mergeCell ref="W5:Y5"/>
    <mergeCell ref="AD6:AG6"/>
    <mergeCell ref="AH6:AJ6"/>
    <mergeCell ref="B1:AB1"/>
    <mergeCell ref="B3:G4"/>
    <mergeCell ref="H3:P3"/>
    <mergeCell ref="Q3:Y3"/>
    <mergeCell ref="Z3:AB4"/>
    <mergeCell ref="AD3:AM3"/>
    <mergeCell ref="AK6:AM6"/>
    <mergeCell ref="AN6:AQ6"/>
    <mergeCell ref="AR6:AT6"/>
    <mergeCell ref="AU6:AW6"/>
    <mergeCell ref="AU5:AW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Z5:AB5"/>
    <mergeCell ref="AD5:AG5"/>
    <mergeCell ref="AH5:AJ5"/>
    <mergeCell ref="AK5:AM5"/>
    <mergeCell ref="AN5:AQ5"/>
    <mergeCell ref="AR5:AT5"/>
    <mergeCell ref="B5:G5"/>
    <mergeCell ref="H5:J5"/>
    <mergeCell ref="K5:M5"/>
    <mergeCell ref="N5:P5"/>
    <mergeCell ref="Q5:S5"/>
    <mergeCell ref="AN7:AQ7"/>
    <mergeCell ref="AR7:AT7"/>
    <mergeCell ref="AU7:AW7"/>
    <mergeCell ref="B8:D8"/>
    <mergeCell ref="E8:G8"/>
    <mergeCell ref="H8:J8"/>
    <mergeCell ref="K8:M8"/>
    <mergeCell ref="N8:P8"/>
    <mergeCell ref="Q8:S8"/>
    <mergeCell ref="T8:V8"/>
    <mergeCell ref="T7:V7"/>
    <mergeCell ref="W7:Y7"/>
    <mergeCell ref="Z7:AB7"/>
    <mergeCell ref="AD7:AG7"/>
    <mergeCell ref="AH7:AJ7"/>
    <mergeCell ref="AK7:AM7"/>
    <mergeCell ref="B7:D7"/>
    <mergeCell ref="E7:G7"/>
    <mergeCell ref="H7:J7"/>
    <mergeCell ref="K7:M7"/>
    <mergeCell ref="N7:P7"/>
    <mergeCell ref="Q7:S7"/>
    <mergeCell ref="AR8:AT8"/>
    <mergeCell ref="AU8:AW8"/>
    <mergeCell ref="B9:D9"/>
    <mergeCell ref="E9:G9"/>
    <mergeCell ref="H9:J9"/>
    <mergeCell ref="K9:M9"/>
    <mergeCell ref="N9:P9"/>
    <mergeCell ref="Q9:S9"/>
    <mergeCell ref="T9:V9"/>
    <mergeCell ref="W9:Y9"/>
    <mergeCell ref="W8:Y8"/>
    <mergeCell ref="Z8:AB8"/>
    <mergeCell ref="AD8:AG8"/>
    <mergeCell ref="AH8:AJ8"/>
    <mergeCell ref="AK8:AM8"/>
    <mergeCell ref="AN8:AQ8"/>
    <mergeCell ref="AU9:AW9"/>
    <mergeCell ref="B10:G10"/>
    <mergeCell ref="H10:J10"/>
    <mergeCell ref="K10:M10"/>
    <mergeCell ref="N10:P10"/>
    <mergeCell ref="Q10:S10"/>
    <mergeCell ref="T10:V10"/>
    <mergeCell ref="W10:Y10"/>
    <mergeCell ref="Z10:AB10"/>
    <mergeCell ref="AD10:AG10"/>
    <mergeCell ref="Z9:AB9"/>
    <mergeCell ref="AD9:AG9"/>
    <mergeCell ref="AH9:AJ9"/>
    <mergeCell ref="AK9:AM9"/>
    <mergeCell ref="AN9:AQ9"/>
    <mergeCell ref="AR9:AT9"/>
    <mergeCell ref="AH10:AJ10"/>
    <mergeCell ref="AK10:AM10"/>
    <mergeCell ref="AN10:AQ10"/>
    <mergeCell ref="AU10:AW10"/>
    <mergeCell ref="B11:D11"/>
    <mergeCell ref="E11:G11"/>
    <mergeCell ref="H11:J11"/>
    <mergeCell ref="K11:M11"/>
    <mergeCell ref="N11:P11"/>
    <mergeCell ref="AK11:AM11"/>
    <mergeCell ref="AN11:AQ11"/>
    <mergeCell ref="AR11:AT11"/>
    <mergeCell ref="AU11:AW11"/>
    <mergeCell ref="Z11:AB11"/>
    <mergeCell ref="AD11:AG11"/>
    <mergeCell ref="AH11:AJ11"/>
    <mergeCell ref="K12:M12"/>
    <mergeCell ref="N12:P12"/>
    <mergeCell ref="Q12:S12"/>
    <mergeCell ref="T12:V12"/>
    <mergeCell ref="Q11:S11"/>
    <mergeCell ref="T11:V11"/>
    <mergeCell ref="W11:Y11"/>
    <mergeCell ref="AR10:AT10"/>
    <mergeCell ref="AR12:AT12"/>
    <mergeCell ref="AU12:AW12"/>
    <mergeCell ref="B13:D13"/>
    <mergeCell ref="E13:G13"/>
    <mergeCell ref="H13:J13"/>
    <mergeCell ref="K13:M13"/>
    <mergeCell ref="N13:P13"/>
    <mergeCell ref="Q13:S13"/>
    <mergeCell ref="T13:V13"/>
    <mergeCell ref="W13:Y13"/>
    <mergeCell ref="W12:Y12"/>
    <mergeCell ref="Z12:AB12"/>
    <mergeCell ref="AD12:AG12"/>
    <mergeCell ref="AH12:AJ12"/>
    <mergeCell ref="AK12:AM12"/>
    <mergeCell ref="AN12:AQ12"/>
    <mergeCell ref="AU13:AW13"/>
    <mergeCell ref="Z13:AB13"/>
    <mergeCell ref="AD13:AG13"/>
    <mergeCell ref="AH13:AJ13"/>
    <mergeCell ref="AK13:AM13"/>
    <mergeCell ref="AN13:AQ13"/>
    <mergeCell ref="AR13:AT13"/>
    <mergeCell ref="E12:G12"/>
    <mergeCell ref="H12:J12"/>
    <mergeCell ref="AH14:AJ14"/>
    <mergeCell ref="AK14:AM14"/>
    <mergeCell ref="AN14:AQ14"/>
    <mergeCell ref="AR14:AT14"/>
    <mergeCell ref="AU14:AW14"/>
    <mergeCell ref="E14:G14"/>
    <mergeCell ref="H14:J14"/>
    <mergeCell ref="K14:M14"/>
    <mergeCell ref="N14:P14"/>
    <mergeCell ref="Q14:S14"/>
    <mergeCell ref="T14:V14"/>
    <mergeCell ref="W14:Y14"/>
    <mergeCell ref="Z14:AB14"/>
    <mergeCell ref="AD14:AG14"/>
    <mergeCell ref="AD15:AG15"/>
    <mergeCell ref="AH15:AJ15"/>
    <mergeCell ref="AK15:AM15"/>
    <mergeCell ref="AN15:AQ15"/>
    <mergeCell ref="AR15:AT15"/>
    <mergeCell ref="AU15:AW15"/>
    <mergeCell ref="B15:G15"/>
    <mergeCell ref="H15:J15"/>
    <mergeCell ref="K15:M15"/>
    <mergeCell ref="N15:P15"/>
    <mergeCell ref="Q15:S15"/>
    <mergeCell ref="T15:V15"/>
    <mergeCell ref="W15:Y15"/>
    <mergeCell ref="Z15:AB15"/>
    <mergeCell ref="E17:G17"/>
    <mergeCell ref="H17:J17"/>
    <mergeCell ref="K17:M17"/>
    <mergeCell ref="N17:P17"/>
    <mergeCell ref="Q17:S17"/>
    <mergeCell ref="T17:V17"/>
    <mergeCell ref="W17:Y17"/>
    <mergeCell ref="Z17:AB17"/>
    <mergeCell ref="W16:Y16"/>
    <mergeCell ref="Z16:AB16"/>
    <mergeCell ref="E16:G16"/>
    <mergeCell ref="H16:J16"/>
    <mergeCell ref="K16:M16"/>
    <mergeCell ref="N16:P16"/>
    <mergeCell ref="Q16:S16"/>
    <mergeCell ref="T16:V16"/>
    <mergeCell ref="T19:V19"/>
    <mergeCell ref="AD17:AG17"/>
    <mergeCell ref="AH17:AJ17"/>
    <mergeCell ref="AK17:AM17"/>
    <mergeCell ref="AN17:AQ17"/>
    <mergeCell ref="AR17:AT17"/>
    <mergeCell ref="AU17:AW17"/>
    <mergeCell ref="AR16:AT16"/>
    <mergeCell ref="AU16:AW16"/>
    <mergeCell ref="AD16:AG16"/>
    <mergeCell ref="AH16:AJ16"/>
    <mergeCell ref="AK16:AM16"/>
    <mergeCell ref="AN16:AQ16"/>
    <mergeCell ref="AH18:AJ18"/>
    <mergeCell ref="AK18:AM18"/>
    <mergeCell ref="AN18:AQ18"/>
    <mergeCell ref="AR18:AT18"/>
    <mergeCell ref="AU18:AW18"/>
    <mergeCell ref="AN20:AQ20"/>
    <mergeCell ref="AR20:AT20"/>
    <mergeCell ref="AU20:AW20"/>
    <mergeCell ref="AR19:AT19"/>
    <mergeCell ref="AU19:AW19"/>
    <mergeCell ref="E20:G20"/>
    <mergeCell ref="H20:J20"/>
    <mergeCell ref="K20:M20"/>
    <mergeCell ref="N20:P20"/>
    <mergeCell ref="Q20:S20"/>
    <mergeCell ref="T20:V20"/>
    <mergeCell ref="W20:Y20"/>
    <mergeCell ref="Z20:AB20"/>
    <mergeCell ref="W19:Y19"/>
    <mergeCell ref="Z19:AB19"/>
    <mergeCell ref="AD19:AG19"/>
    <mergeCell ref="AH19:AJ19"/>
    <mergeCell ref="AK19:AM19"/>
    <mergeCell ref="AN19:AQ19"/>
    <mergeCell ref="B19:G19"/>
    <mergeCell ref="H19:J19"/>
    <mergeCell ref="K19:M19"/>
    <mergeCell ref="N19:P19"/>
    <mergeCell ref="Q19:S19"/>
    <mergeCell ref="E21:G21"/>
    <mergeCell ref="H21:J21"/>
    <mergeCell ref="K21:M21"/>
    <mergeCell ref="N21:P21"/>
    <mergeCell ref="Q21:S21"/>
    <mergeCell ref="T21:V21"/>
    <mergeCell ref="AD20:AG20"/>
    <mergeCell ref="AH20:AJ20"/>
    <mergeCell ref="AK20:AM20"/>
    <mergeCell ref="AK24:AM24"/>
    <mergeCell ref="AN24:AQ24"/>
    <mergeCell ref="AR24:AT24"/>
    <mergeCell ref="AR21:AT21"/>
    <mergeCell ref="AU21:AW21"/>
    <mergeCell ref="W21:Y21"/>
    <mergeCell ref="Z21:AB21"/>
    <mergeCell ref="AD21:AG21"/>
    <mergeCell ref="AH21:AJ21"/>
    <mergeCell ref="AK21:AM21"/>
    <mergeCell ref="AN21:AQ21"/>
    <mergeCell ref="AH23:AJ23"/>
    <mergeCell ref="AK23:AM23"/>
    <mergeCell ref="AN23:AQ23"/>
    <mergeCell ref="AR23:AT23"/>
    <mergeCell ref="AU23:AW23"/>
    <mergeCell ref="AU24:AW24"/>
    <mergeCell ref="AR22:AT22"/>
    <mergeCell ref="AU22:AW22"/>
    <mergeCell ref="AD22:AG22"/>
    <mergeCell ref="AH22:AJ22"/>
    <mergeCell ref="AK22:AM22"/>
    <mergeCell ref="AN22:AQ22"/>
    <mergeCell ref="W23:Y23"/>
    <mergeCell ref="W22:Y22"/>
    <mergeCell ref="Z22:AB22"/>
    <mergeCell ref="B22:G22"/>
    <mergeCell ref="H22:J22"/>
    <mergeCell ref="K22:M22"/>
    <mergeCell ref="N22:P22"/>
    <mergeCell ref="Q22:S22"/>
    <mergeCell ref="T22:V22"/>
    <mergeCell ref="AH24:AJ24"/>
    <mergeCell ref="E23:G23"/>
    <mergeCell ref="H23:J23"/>
    <mergeCell ref="K23:M23"/>
    <mergeCell ref="N23:P23"/>
    <mergeCell ref="Q23:S23"/>
    <mergeCell ref="T23:V23"/>
    <mergeCell ref="Z23:AB23"/>
    <mergeCell ref="AD23:AG23"/>
    <mergeCell ref="AD24:AG24"/>
    <mergeCell ref="E24:G24"/>
    <mergeCell ref="H24:J24"/>
    <mergeCell ref="K24:M24"/>
    <mergeCell ref="N24:P24"/>
    <mergeCell ref="Q24:S24"/>
    <mergeCell ref="T24:V24"/>
    <mergeCell ref="B26:G26"/>
    <mergeCell ref="H26:J26"/>
    <mergeCell ref="K26:M26"/>
    <mergeCell ref="N26:P26"/>
    <mergeCell ref="Q26:S26"/>
    <mergeCell ref="T26:V26"/>
    <mergeCell ref="W26:Y26"/>
    <mergeCell ref="Z26:AB26"/>
    <mergeCell ref="AD26:AG26"/>
    <mergeCell ref="W24:Y24"/>
    <mergeCell ref="Z24:AB24"/>
    <mergeCell ref="AH26:AJ26"/>
    <mergeCell ref="AK26:AM26"/>
    <mergeCell ref="AN26:AQ26"/>
    <mergeCell ref="AR26:AT26"/>
    <mergeCell ref="AU26:AW26"/>
    <mergeCell ref="E28:G28"/>
    <mergeCell ref="H28:J28"/>
    <mergeCell ref="K28:M28"/>
    <mergeCell ref="N28:P28"/>
    <mergeCell ref="Q28:S28"/>
    <mergeCell ref="T28:V28"/>
    <mergeCell ref="W28:Y28"/>
    <mergeCell ref="Z28:AB28"/>
    <mergeCell ref="W27:Y27"/>
    <mergeCell ref="Z27:AB27"/>
    <mergeCell ref="E27:G27"/>
    <mergeCell ref="H27:J27"/>
    <mergeCell ref="K27:M27"/>
    <mergeCell ref="N27:P27"/>
    <mergeCell ref="Q27:S27"/>
    <mergeCell ref="T27:V27"/>
    <mergeCell ref="AD28:AG28"/>
    <mergeCell ref="AH28:AJ28"/>
    <mergeCell ref="AK28:AM28"/>
    <mergeCell ref="H29:AB29"/>
    <mergeCell ref="AN28:AQ28"/>
    <mergeCell ref="AR28:AT28"/>
    <mergeCell ref="AU28:AW28"/>
    <mergeCell ref="AR27:AT27"/>
    <mergeCell ref="AU27:AW27"/>
    <mergeCell ref="AD27:AG27"/>
    <mergeCell ref="AH27:AJ27"/>
    <mergeCell ref="AK27:AM27"/>
    <mergeCell ref="AN27:AQ27"/>
    <mergeCell ref="C32:F32"/>
    <mergeCell ref="H32:J32"/>
    <mergeCell ref="K32:M32"/>
    <mergeCell ref="N32:P32"/>
    <mergeCell ref="Q32:S32"/>
    <mergeCell ref="T32:V32"/>
    <mergeCell ref="W32:Y32"/>
    <mergeCell ref="AN30:AW30"/>
    <mergeCell ref="H31:J31"/>
    <mergeCell ref="K31:M31"/>
    <mergeCell ref="N31:P31"/>
    <mergeCell ref="Q31:S31"/>
    <mergeCell ref="T31:V31"/>
    <mergeCell ref="W31:Y31"/>
    <mergeCell ref="AD31:AG31"/>
    <mergeCell ref="AH31:AJ31"/>
    <mergeCell ref="AK31:AM31"/>
    <mergeCell ref="AU32:AW32"/>
    <mergeCell ref="B30:G31"/>
    <mergeCell ref="H30:P30"/>
    <mergeCell ref="Q30:Y30"/>
    <mergeCell ref="Z30:AB31"/>
    <mergeCell ref="AD30:AM30"/>
    <mergeCell ref="AM33:AW33"/>
    <mergeCell ref="Z32:AB32"/>
    <mergeCell ref="AD32:AG32"/>
    <mergeCell ref="AH32:AJ32"/>
    <mergeCell ref="AK32:AM32"/>
    <mergeCell ref="AN32:AQ32"/>
    <mergeCell ref="AR32:AT32"/>
    <mergeCell ref="AN31:AQ31"/>
    <mergeCell ref="AR31:AT31"/>
    <mergeCell ref="AU31:AW31"/>
  </mergeCells>
  <phoneticPr fontId="1"/>
  <pageMargins left="0.51181102362204722" right="0.23622047244094491" top="0.35433070866141736" bottom="0.34" header="0.23622047244094491" footer="0.21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9"/>
  <sheetViews>
    <sheetView zoomScale="70" zoomScaleNormal="70" workbookViewId="0">
      <selection activeCell="F12" sqref="F12"/>
    </sheetView>
  </sheetViews>
  <sheetFormatPr defaultRowHeight="30" customHeight="1" x14ac:dyDescent="0.15"/>
  <cols>
    <col min="1" max="1" width="2.625" style="16" customWidth="1"/>
    <col min="2" max="4" width="4.625" style="16" customWidth="1"/>
    <col min="5" max="15" width="15.625" style="16" customWidth="1"/>
    <col min="16" max="256" width="9" style="16"/>
    <col min="257" max="257" width="2.625" style="16" customWidth="1"/>
    <col min="258" max="260" width="4.625" style="16" customWidth="1"/>
    <col min="261" max="271" width="15.625" style="16" customWidth="1"/>
    <col min="272" max="512" width="9" style="16"/>
    <col min="513" max="513" width="2.625" style="16" customWidth="1"/>
    <col min="514" max="516" width="4.625" style="16" customWidth="1"/>
    <col min="517" max="527" width="15.625" style="16" customWidth="1"/>
    <col min="528" max="768" width="9" style="16"/>
    <col min="769" max="769" width="2.625" style="16" customWidth="1"/>
    <col min="770" max="772" width="4.625" style="16" customWidth="1"/>
    <col min="773" max="783" width="15.625" style="16" customWidth="1"/>
    <col min="784" max="1024" width="9" style="16"/>
    <col min="1025" max="1025" width="2.625" style="16" customWidth="1"/>
    <col min="1026" max="1028" width="4.625" style="16" customWidth="1"/>
    <col min="1029" max="1039" width="15.625" style="16" customWidth="1"/>
    <col min="1040" max="1280" width="9" style="16"/>
    <col min="1281" max="1281" width="2.625" style="16" customWidth="1"/>
    <col min="1282" max="1284" width="4.625" style="16" customWidth="1"/>
    <col min="1285" max="1295" width="15.625" style="16" customWidth="1"/>
    <col min="1296" max="1536" width="9" style="16"/>
    <col min="1537" max="1537" width="2.625" style="16" customWidth="1"/>
    <col min="1538" max="1540" width="4.625" style="16" customWidth="1"/>
    <col min="1541" max="1551" width="15.625" style="16" customWidth="1"/>
    <col min="1552" max="1792" width="9" style="16"/>
    <col min="1793" max="1793" width="2.625" style="16" customWidth="1"/>
    <col min="1794" max="1796" width="4.625" style="16" customWidth="1"/>
    <col min="1797" max="1807" width="15.625" style="16" customWidth="1"/>
    <col min="1808" max="2048" width="9" style="16"/>
    <col min="2049" max="2049" width="2.625" style="16" customWidth="1"/>
    <col min="2050" max="2052" width="4.625" style="16" customWidth="1"/>
    <col min="2053" max="2063" width="15.625" style="16" customWidth="1"/>
    <col min="2064" max="2304" width="9" style="16"/>
    <col min="2305" max="2305" width="2.625" style="16" customWidth="1"/>
    <col min="2306" max="2308" width="4.625" style="16" customWidth="1"/>
    <col min="2309" max="2319" width="15.625" style="16" customWidth="1"/>
    <col min="2320" max="2560" width="9" style="16"/>
    <col min="2561" max="2561" width="2.625" style="16" customWidth="1"/>
    <col min="2562" max="2564" width="4.625" style="16" customWidth="1"/>
    <col min="2565" max="2575" width="15.625" style="16" customWidth="1"/>
    <col min="2576" max="2816" width="9" style="16"/>
    <col min="2817" max="2817" width="2.625" style="16" customWidth="1"/>
    <col min="2818" max="2820" width="4.625" style="16" customWidth="1"/>
    <col min="2821" max="2831" width="15.625" style="16" customWidth="1"/>
    <col min="2832" max="3072" width="9" style="16"/>
    <col min="3073" max="3073" width="2.625" style="16" customWidth="1"/>
    <col min="3074" max="3076" width="4.625" style="16" customWidth="1"/>
    <col min="3077" max="3087" width="15.625" style="16" customWidth="1"/>
    <col min="3088" max="3328" width="9" style="16"/>
    <col min="3329" max="3329" width="2.625" style="16" customWidth="1"/>
    <col min="3330" max="3332" width="4.625" style="16" customWidth="1"/>
    <col min="3333" max="3343" width="15.625" style="16" customWidth="1"/>
    <col min="3344" max="3584" width="9" style="16"/>
    <col min="3585" max="3585" width="2.625" style="16" customWidth="1"/>
    <col min="3586" max="3588" width="4.625" style="16" customWidth="1"/>
    <col min="3589" max="3599" width="15.625" style="16" customWidth="1"/>
    <col min="3600" max="3840" width="9" style="16"/>
    <col min="3841" max="3841" width="2.625" style="16" customWidth="1"/>
    <col min="3842" max="3844" width="4.625" style="16" customWidth="1"/>
    <col min="3845" max="3855" width="15.625" style="16" customWidth="1"/>
    <col min="3856" max="4096" width="9" style="16"/>
    <col min="4097" max="4097" width="2.625" style="16" customWidth="1"/>
    <col min="4098" max="4100" width="4.625" style="16" customWidth="1"/>
    <col min="4101" max="4111" width="15.625" style="16" customWidth="1"/>
    <col min="4112" max="4352" width="9" style="16"/>
    <col min="4353" max="4353" width="2.625" style="16" customWidth="1"/>
    <col min="4354" max="4356" width="4.625" style="16" customWidth="1"/>
    <col min="4357" max="4367" width="15.625" style="16" customWidth="1"/>
    <col min="4368" max="4608" width="9" style="16"/>
    <col min="4609" max="4609" width="2.625" style="16" customWidth="1"/>
    <col min="4610" max="4612" width="4.625" style="16" customWidth="1"/>
    <col min="4613" max="4623" width="15.625" style="16" customWidth="1"/>
    <col min="4624" max="4864" width="9" style="16"/>
    <col min="4865" max="4865" width="2.625" style="16" customWidth="1"/>
    <col min="4866" max="4868" width="4.625" style="16" customWidth="1"/>
    <col min="4869" max="4879" width="15.625" style="16" customWidth="1"/>
    <col min="4880" max="5120" width="9" style="16"/>
    <col min="5121" max="5121" width="2.625" style="16" customWidth="1"/>
    <col min="5122" max="5124" width="4.625" style="16" customWidth="1"/>
    <col min="5125" max="5135" width="15.625" style="16" customWidth="1"/>
    <col min="5136" max="5376" width="9" style="16"/>
    <col min="5377" max="5377" width="2.625" style="16" customWidth="1"/>
    <col min="5378" max="5380" width="4.625" style="16" customWidth="1"/>
    <col min="5381" max="5391" width="15.625" style="16" customWidth="1"/>
    <col min="5392" max="5632" width="9" style="16"/>
    <col min="5633" max="5633" width="2.625" style="16" customWidth="1"/>
    <col min="5634" max="5636" width="4.625" style="16" customWidth="1"/>
    <col min="5637" max="5647" width="15.625" style="16" customWidth="1"/>
    <col min="5648" max="5888" width="9" style="16"/>
    <col min="5889" max="5889" width="2.625" style="16" customWidth="1"/>
    <col min="5890" max="5892" width="4.625" style="16" customWidth="1"/>
    <col min="5893" max="5903" width="15.625" style="16" customWidth="1"/>
    <col min="5904" max="6144" width="9" style="16"/>
    <col min="6145" max="6145" width="2.625" style="16" customWidth="1"/>
    <col min="6146" max="6148" width="4.625" style="16" customWidth="1"/>
    <col min="6149" max="6159" width="15.625" style="16" customWidth="1"/>
    <col min="6160" max="6400" width="9" style="16"/>
    <col min="6401" max="6401" width="2.625" style="16" customWidth="1"/>
    <col min="6402" max="6404" width="4.625" style="16" customWidth="1"/>
    <col min="6405" max="6415" width="15.625" style="16" customWidth="1"/>
    <col min="6416" max="6656" width="9" style="16"/>
    <col min="6657" max="6657" width="2.625" style="16" customWidth="1"/>
    <col min="6658" max="6660" width="4.625" style="16" customWidth="1"/>
    <col min="6661" max="6671" width="15.625" style="16" customWidth="1"/>
    <col min="6672" max="6912" width="9" style="16"/>
    <col min="6913" max="6913" width="2.625" style="16" customWidth="1"/>
    <col min="6914" max="6916" width="4.625" style="16" customWidth="1"/>
    <col min="6917" max="6927" width="15.625" style="16" customWidth="1"/>
    <col min="6928" max="7168" width="9" style="16"/>
    <col min="7169" max="7169" width="2.625" style="16" customWidth="1"/>
    <col min="7170" max="7172" width="4.625" style="16" customWidth="1"/>
    <col min="7173" max="7183" width="15.625" style="16" customWidth="1"/>
    <col min="7184" max="7424" width="9" style="16"/>
    <col min="7425" max="7425" width="2.625" style="16" customWidth="1"/>
    <col min="7426" max="7428" width="4.625" style="16" customWidth="1"/>
    <col min="7429" max="7439" width="15.625" style="16" customWidth="1"/>
    <col min="7440" max="7680" width="9" style="16"/>
    <col min="7681" max="7681" width="2.625" style="16" customWidth="1"/>
    <col min="7682" max="7684" width="4.625" style="16" customWidth="1"/>
    <col min="7685" max="7695" width="15.625" style="16" customWidth="1"/>
    <col min="7696" max="7936" width="9" style="16"/>
    <col min="7937" max="7937" width="2.625" style="16" customWidth="1"/>
    <col min="7938" max="7940" width="4.625" style="16" customWidth="1"/>
    <col min="7941" max="7951" width="15.625" style="16" customWidth="1"/>
    <col min="7952" max="8192" width="9" style="16"/>
    <col min="8193" max="8193" width="2.625" style="16" customWidth="1"/>
    <col min="8194" max="8196" width="4.625" style="16" customWidth="1"/>
    <col min="8197" max="8207" width="15.625" style="16" customWidth="1"/>
    <col min="8208" max="8448" width="9" style="16"/>
    <col min="8449" max="8449" width="2.625" style="16" customWidth="1"/>
    <col min="8450" max="8452" width="4.625" style="16" customWidth="1"/>
    <col min="8453" max="8463" width="15.625" style="16" customWidth="1"/>
    <col min="8464" max="8704" width="9" style="16"/>
    <col min="8705" max="8705" width="2.625" style="16" customWidth="1"/>
    <col min="8706" max="8708" width="4.625" style="16" customWidth="1"/>
    <col min="8709" max="8719" width="15.625" style="16" customWidth="1"/>
    <col min="8720" max="8960" width="9" style="16"/>
    <col min="8961" max="8961" width="2.625" style="16" customWidth="1"/>
    <col min="8962" max="8964" width="4.625" style="16" customWidth="1"/>
    <col min="8965" max="8975" width="15.625" style="16" customWidth="1"/>
    <col min="8976" max="9216" width="9" style="16"/>
    <col min="9217" max="9217" width="2.625" style="16" customWidth="1"/>
    <col min="9218" max="9220" width="4.625" style="16" customWidth="1"/>
    <col min="9221" max="9231" width="15.625" style="16" customWidth="1"/>
    <col min="9232" max="9472" width="9" style="16"/>
    <col min="9473" max="9473" width="2.625" style="16" customWidth="1"/>
    <col min="9474" max="9476" width="4.625" style="16" customWidth="1"/>
    <col min="9477" max="9487" width="15.625" style="16" customWidth="1"/>
    <col min="9488" max="9728" width="9" style="16"/>
    <col min="9729" max="9729" width="2.625" style="16" customWidth="1"/>
    <col min="9730" max="9732" width="4.625" style="16" customWidth="1"/>
    <col min="9733" max="9743" width="15.625" style="16" customWidth="1"/>
    <col min="9744" max="9984" width="9" style="16"/>
    <col min="9985" max="9985" width="2.625" style="16" customWidth="1"/>
    <col min="9986" max="9988" width="4.625" style="16" customWidth="1"/>
    <col min="9989" max="9999" width="15.625" style="16" customWidth="1"/>
    <col min="10000" max="10240" width="9" style="16"/>
    <col min="10241" max="10241" width="2.625" style="16" customWidth="1"/>
    <col min="10242" max="10244" width="4.625" style="16" customWidth="1"/>
    <col min="10245" max="10255" width="15.625" style="16" customWidth="1"/>
    <col min="10256" max="10496" width="9" style="16"/>
    <col min="10497" max="10497" width="2.625" style="16" customWidth="1"/>
    <col min="10498" max="10500" width="4.625" style="16" customWidth="1"/>
    <col min="10501" max="10511" width="15.625" style="16" customWidth="1"/>
    <col min="10512" max="10752" width="9" style="16"/>
    <col min="10753" max="10753" width="2.625" style="16" customWidth="1"/>
    <col min="10754" max="10756" width="4.625" style="16" customWidth="1"/>
    <col min="10757" max="10767" width="15.625" style="16" customWidth="1"/>
    <col min="10768" max="11008" width="9" style="16"/>
    <col min="11009" max="11009" width="2.625" style="16" customWidth="1"/>
    <col min="11010" max="11012" width="4.625" style="16" customWidth="1"/>
    <col min="11013" max="11023" width="15.625" style="16" customWidth="1"/>
    <col min="11024" max="11264" width="9" style="16"/>
    <col min="11265" max="11265" width="2.625" style="16" customWidth="1"/>
    <col min="11266" max="11268" width="4.625" style="16" customWidth="1"/>
    <col min="11269" max="11279" width="15.625" style="16" customWidth="1"/>
    <col min="11280" max="11520" width="9" style="16"/>
    <col min="11521" max="11521" width="2.625" style="16" customWidth="1"/>
    <col min="11522" max="11524" width="4.625" style="16" customWidth="1"/>
    <col min="11525" max="11535" width="15.625" style="16" customWidth="1"/>
    <col min="11536" max="11776" width="9" style="16"/>
    <col min="11777" max="11777" width="2.625" style="16" customWidth="1"/>
    <col min="11778" max="11780" width="4.625" style="16" customWidth="1"/>
    <col min="11781" max="11791" width="15.625" style="16" customWidth="1"/>
    <col min="11792" max="12032" width="9" style="16"/>
    <col min="12033" max="12033" width="2.625" style="16" customWidth="1"/>
    <col min="12034" max="12036" width="4.625" style="16" customWidth="1"/>
    <col min="12037" max="12047" width="15.625" style="16" customWidth="1"/>
    <col min="12048" max="12288" width="9" style="16"/>
    <col min="12289" max="12289" width="2.625" style="16" customWidth="1"/>
    <col min="12290" max="12292" width="4.625" style="16" customWidth="1"/>
    <col min="12293" max="12303" width="15.625" style="16" customWidth="1"/>
    <col min="12304" max="12544" width="9" style="16"/>
    <col min="12545" max="12545" width="2.625" style="16" customWidth="1"/>
    <col min="12546" max="12548" width="4.625" style="16" customWidth="1"/>
    <col min="12549" max="12559" width="15.625" style="16" customWidth="1"/>
    <col min="12560" max="12800" width="9" style="16"/>
    <col min="12801" max="12801" width="2.625" style="16" customWidth="1"/>
    <col min="12802" max="12804" width="4.625" style="16" customWidth="1"/>
    <col min="12805" max="12815" width="15.625" style="16" customWidth="1"/>
    <col min="12816" max="13056" width="9" style="16"/>
    <col min="13057" max="13057" width="2.625" style="16" customWidth="1"/>
    <col min="13058" max="13060" width="4.625" style="16" customWidth="1"/>
    <col min="13061" max="13071" width="15.625" style="16" customWidth="1"/>
    <col min="13072" max="13312" width="9" style="16"/>
    <col min="13313" max="13313" width="2.625" style="16" customWidth="1"/>
    <col min="13314" max="13316" width="4.625" style="16" customWidth="1"/>
    <col min="13317" max="13327" width="15.625" style="16" customWidth="1"/>
    <col min="13328" max="13568" width="9" style="16"/>
    <col min="13569" max="13569" width="2.625" style="16" customWidth="1"/>
    <col min="13570" max="13572" width="4.625" style="16" customWidth="1"/>
    <col min="13573" max="13583" width="15.625" style="16" customWidth="1"/>
    <col min="13584" max="13824" width="9" style="16"/>
    <col min="13825" max="13825" width="2.625" style="16" customWidth="1"/>
    <col min="13826" max="13828" width="4.625" style="16" customWidth="1"/>
    <col min="13829" max="13839" width="15.625" style="16" customWidth="1"/>
    <col min="13840" max="14080" width="9" style="16"/>
    <col min="14081" max="14081" width="2.625" style="16" customWidth="1"/>
    <col min="14082" max="14084" width="4.625" style="16" customWidth="1"/>
    <col min="14085" max="14095" width="15.625" style="16" customWidth="1"/>
    <col min="14096" max="14336" width="9" style="16"/>
    <col min="14337" max="14337" width="2.625" style="16" customWidth="1"/>
    <col min="14338" max="14340" width="4.625" style="16" customWidth="1"/>
    <col min="14341" max="14351" width="15.625" style="16" customWidth="1"/>
    <col min="14352" max="14592" width="9" style="16"/>
    <col min="14593" max="14593" width="2.625" style="16" customWidth="1"/>
    <col min="14594" max="14596" width="4.625" style="16" customWidth="1"/>
    <col min="14597" max="14607" width="15.625" style="16" customWidth="1"/>
    <col min="14608" max="14848" width="9" style="16"/>
    <col min="14849" max="14849" width="2.625" style="16" customWidth="1"/>
    <col min="14850" max="14852" width="4.625" style="16" customWidth="1"/>
    <col min="14853" max="14863" width="15.625" style="16" customWidth="1"/>
    <col min="14864" max="15104" width="9" style="16"/>
    <col min="15105" max="15105" width="2.625" style="16" customWidth="1"/>
    <col min="15106" max="15108" width="4.625" style="16" customWidth="1"/>
    <col min="15109" max="15119" width="15.625" style="16" customWidth="1"/>
    <col min="15120" max="15360" width="9" style="16"/>
    <col min="15361" max="15361" width="2.625" style="16" customWidth="1"/>
    <col min="15362" max="15364" width="4.625" style="16" customWidth="1"/>
    <col min="15365" max="15375" width="15.625" style="16" customWidth="1"/>
    <col min="15376" max="15616" width="9" style="16"/>
    <col min="15617" max="15617" width="2.625" style="16" customWidth="1"/>
    <col min="15618" max="15620" width="4.625" style="16" customWidth="1"/>
    <col min="15621" max="15631" width="15.625" style="16" customWidth="1"/>
    <col min="15632" max="15872" width="9" style="16"/>
    <col min="15873" max="15873" width="2.625" style="16" customWidth="1"/>
    <col min="15874" max="15876" width="4.625" style="16" customWidth="1"/>
    <col min="15877" max="15887" width="15.625" style="16" customWidth="1"/>
    <col min="15888" max="16128" width="9" style="16"/>
    <col min="16129" max="16129" width="2.625" style="16" customWidth="1"/>
    <col min="16130" max="16132" width="4.625" style="16" customWidth="1"/>
    <col min="16133" max="16143" width="15.625" style="16" customWidth="1"/>
    <col min="16144" max="16384" width="9" style="16"/>
  </cols>
  <sheetData>
    <row r="2" spans="2:24" ht="30" customHeight="1" x14ac:dyDescent="0.15">
      <c r="B2" s="15" t="s">
        <v>39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2:24" ht="30" customHeight="1" x14ac:dyDescent="0.15">
      <c r="N3" s="17" t="s">
        <v>40</v>
      </c>
      <c r="O3" s="17"/>
      <c r="P3" s="17"/>
      <c r="Q3" s="17"/>
    </row>
    <row r="4" spans="2:24" ht="30" customHeight="1" x14ac:dyDescent="0.15">
      <c r="B4" s="196" t="s">
        <v>41</v>
      </c>
      <c r="C4" s="196"/>
      <c r="D4" s="196"/>
      <c r="E4" s="18" t="s">
        <v>42</v>
      </c>
      <c r="F4" s="19" t="s">
        <v>43</v>
      </c>
      <c r="G4" s="18" t="s">
        <v>44</v>
      </c>
      <c r="H4" s="18" t="s">
        <v>45</v>
      </c>
      <c r="I4" s="18" t="s">
        <v>46</v>
      </c>
      <c r="J4" s="18" t="s">
        <v>47</v>
      </c>
      <c r="K4" s="18" t="s">
        <v>48</v>
      </c>
      <c r="L4" s="18" t="s">
        <v>49</v>
      </c>
      <c r="M4" s="18" t="s">
        <v>50</v>
      </c>
      <c r="N4" s="19" t="s">
        <v>51</v>
      </c>
    </row>
    <row r="5" spans="2:24" ht="30" customHeight="1" x14ac:dyDescent="0.15">
      <c r="B5" s="20" t="s">
        <v>117</v>
      </c>
      <c r="C5" s="26">
        <v>2</v>
      </c>
      <c r="D5" s="22" t="s">
        <v>52</v>
      </c>
      <c r="E5" s="23">
        <v>621</v>
      </c>
      <c r="F5" s="24">
        <v>260</v>
      </c>
      <c r="G5" s="24">
        <v>31</v>
      </c>
      <c r="H5" s="24">
        <v>25</v>
      </c>
      <c r="I5" s="24">
        <v>37</v>
      </c>
      <c r="J5" s="24">
        <v>108</v>
      </c>
      <c r="K5" s="24">
        <v>35</v>
      </c>
      <c r="L5" s="24">
        <v>45</v>
      </c>
      <c r="M5" s="24">
        <v>79</v>
      </c>
      <c r="N5" s="24">
        <v>1</v>
      </c>
    </row>
    <row r="6" spans="2:24" ht="30" customHeight="1" x14ac:dyDescent="0.15">
      <c r="B6" s="25"/>
      <c r="C6" s="26">
        <v>3</v>
      </c>
      <c r="D6" s="27"/>
      <c r="E6" s="28">
        <v>615</v>
      </c>
      <c r="F6" s="29">
        <v>262</v>
      </c>
      <c r="G6" s="29">
        <v>31</v>
      </c>
      <c r="H6" s="29">
        <v>25</v>
      </c>
      <c r="I6" s="29">
        <v>36</v>
      </c>
      <c r="J6" s="29">
        <v>106</v>
      </c>
      <c r="K6" s="29">
        <v>38</v>
      </c>
      <c r="L6" s="29">
        <v>39</v>
      </c>
      <c r="M6" s="29">
        <v>77</v>
      </c>
      <c r="N6" s="29">
        <v>1</v>
      </c>
    </row>
    <row r="7" spans="2:24" ht="30" customHeight="1" x14ac:dyDescent="0.15">
      <c r="B7" s="25"/>
      <c r="C7" s="26">
        <v>4</v>
      </c>
      <c r="D7" s="27"/>
      <c r="E7" s="28">
        <v>612</v>
      </c>
      <c r="F7" s="29">
        <v>262</v>
      </c>
      <c r="G7" s="29">
        <v>31</v>
      </c>
      <c r="H7" s="29">
        <v>26</v>
      </c>
      <c r="I7" s="29">
        <v>34</v>
      </c>
      <c r="J7" s="29">
        <v>108</v>
      </c>
      <c r="K7" s="29">
        <v>35</v>
      </c>
      <c r="L7" s="29">
        <v>40</v>
      </c>
      <c r="M7" s="29">
        <v>75</v>
      </c>
      <c r="N7" s="29">
        <v>1</v>
      </c>
    </row>
    <row r="8" spans="2:24" ht="30" customHeight="1" x14ac:dyDescent="0.15">
      <c r="B8" s="25"/>
      <c r="C8" s="26">
        <v>5</v>
      </c>
      <c r="D8" s="27"/>
      <c r="E8" s="28">
        <v>611</v>
      </c>
      <c r="F8" s="29">
        <v>265</v>
      </c>
      <c r="G8" s="29">
        <v>30</v>
      </c>
      <c r="H8" s="29">
        <v>25</v>
      </c>
      <c r="I8" s="29">
        <v>35</v>
      </c>
      <c r="J8" s="29">
        <v>108</v>
      </c>
      <c r="K8" s="29">
        <v>36</v>
      </c>
      <c r="L8" s="29">
        <v>38</v>
      </c>
      <c r="M8" s="29">
        <v>73</v>
      </c>
      <c r="N8" s="29">
        <v>1</v>
      </c>
    </row>
    <row r="9" spans="2:24" ht="30" customHeight="1" x14ac:dyDescent="0.15">
      <c r="B9" s="30"/>
      <c r="C9" s="71">
        <v>6</v>
      </c>
      <c r="D9" s="31"/>
      <c r="E9" s="72">
        <v>605</v>
      </c>
      <c r="F9" s="32">
        <v>269</v>
      </c>
      <c r="G9" s="32">
        <v>30</v>
      </c>
      <c r="H9" s="32">
        <v>25</v>
      </c>
      <c r="I9" s="32">
        <v>34</v>
      </c>
      <c r="J9" s="32">
        <v>108</v>
      </c>
      <c r="K9" s="32">
        <v>36</v>
      </c>
      <c r="L9" s="32">
        <v>34</v>
      </c>
      <c r="M9" s="32">
        <v>68</v>
      </c>
      <c r="N9" s="32">
        <v>1</v>
      </c>
    </row>
  </sheetData>
  <mergeCells count="1">
    <mergeCell ref="B4:D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9"/>
  <sheetViews>
    <sheetView zoomScale="85" zoomScaleNormal="85" workbookViewId="0">
      <selection activeCell="F12" sqref="F12"/>
    </sheetView>
  </sheetViews>
  <sheetFormatPr defaultRowHeight="30" customHeight="1" x14ac:dyDescent="0.15"/>
  <cols>
    <col min="1" max="1" width="2.625" style="16" customWidth="1"/>
    <col min="2" max="4" width="4.625" style="16" customWidth="1"/>
    <col min="5" max="7" width="20.625" style="16" customWidth="1"/>
    <col min="8" max="256" width="9" style="16"/>
    <col min="257" max="257" width="2.625" style="16" customWidth="1"/>
    <col min="258" max="260" width="4.625" style="16" customWidth="1"/>
    <col min="261" max="263" width="20.625" style="16" customWidth="1"/>
    <col min="264" max="512" width="9" style="16"/>
    <col min="513" max="513" width="2.625" style="16" customWidth="1"/>
    <col min="514" max="516" width="4.625" style="16" customWidth="1"/>
    <col min="517" max="519" width="20.625" style="16" customWidth="1"/>
    <col min="520" max="768" width="9" style="16"/>
    <col min="769" max="769" width="2.625" style="16" customWidth="1"/>
    <col min="770" max="772" width="4.625" style="16" customWidth="1"/>
    <col min="773" max="775" width="20.625" style="16" customWidth="1"/>
    <col min="776" max="1024" width="9" style="16"/>
    <col min="1025" max="1025" width="2.625" style="16" customWidth="1"/>
    <col min="1026" max="1028" width="4.625" style="16" customWidth="1"/>
    <col min="1029" max="1031" width="20.625" style="16" customWidth="1"/>
    <col min="1032" max="1280" width="9" style="16"/>
    <col min="1281" max="1281" width="2.625" style="16" customWidth="1"/>
    <col min="1282" max="1284" width="4.625" style="16" customWidth="1"/>
    <col min="1285" max="1287" width="20.625" style="16" customWidth="1"/>
    <col min="1288" max="1536" width="9" style="16"/>
    <col min="1537" max="1537" width="2.625" style="16" customWidth="1"/>
    <col min="1538" max="1540" width="4.625" style="16" customWidth="1"/>
    <col min="1541" max="1543" width="20.625" style="16" customWidth="1"/>
    <col min="1544" max="1792" width="9" style="16"/>
    <col min="1793" max="1793" width="2.625" style="16" customWidth="1"/>
    <col min="1794" max="1796" width="4.625" style="16" customWidth="1"/>
    <col min="1797" max="1799" width="20.625" style="16" customWidth="1"/>
    <col min="1800" max="2048" width="9" style="16"/>
    <col min="2049" max="2049" width="2.625" style="16" customWidth="1"/>
    <col min="2050" max="2052" width="4.625" style="16" customWidth="1"/>
    <col min="2053" max="2055" width="20.625" style="16" customWidth="1"/>
    <col min="2056" max="2304" width="9" style="16"/>
    <col min="2305" max="2305" width="2.625" style="16" customWidth="1"/>
    <col min="2306" max="2308" width="4.625" style="16" customWidth="1"/>
    <col min="2309" max="2311" width="20.625" style="16" customWidth="1"/>
    <col min="2312" max="2560" width="9" style="16"/>
    <col min="2561" max="2561" width="2.625" style="16" customWidth="1"/>
    <col min="2562" max="2564" width="4.625" style="16" customWidth="1"/>
    <col min="2565" max="2567" width="20.625" style="16" customWidth="1"/>
    <col min="2568" max="2816" width="9" style="16"/>
    <col min="2817" max="2817" width="2.625" style="16" customWidth="1"/>
    <col min="2818" max="2820" width="4.625" style="16" customWidth="1"/>
    <col min="2821" max="2823" width="20.625" style="16" customWidth="1"/>
    <col min="2824" max="3072" width="9" style="16"/>
    <col min="3073" max="3073" width="2.625" style="16" customWidth="1"/>
    <col min="3074" max="3076" width="4.625" style="16" customWidth="1"/>
    <col min="3077" max="3079" width="20.625" style="16" customWidth="1"/>
    <col min="3080" max="3328" width="9" style="16"/>
    <col min="3329" max="3329" width="2.625" style="16" customWidth="1"/>
    <col min="3330" max="3332" width="4.625" style="16" customWidth="1"/>
    <col min="3333" max="3335" width="20.625" style="16" customWidth="1"/>
    <col min="3336" max="3584" width="9" style="16"/>
    <col min="3585" max="3585" width="2.625" style="16" customWidth="1"/>
    <col min="3586" max="3588" width="4.625" style="16" customWidth="1"/>
    <col min="3589" max="3591" width="20.625" style="16" customWidth="1"/>
    <col min="3592" max="3840" width="9" style="16"/>
    <col min="3841" max="3841" width="2.625" style="16" customWidth="1"/>
    <col min="3842" max="3844" width="4.625" style="16" customWidth="1"/>
    <col min="3845" max="3847" width="20.625" style="16" customWidth="1"/>
    <col min="3848" max="4096" width="9" style="16"/>
    <col min="4097" max="4097" width="2.625" style="16" customWidth="1"/>
    <col min="4098" max="4100" width="4.625" style="16" customWidth="1"/>
    <col min="4101" max="4103" width="20.625" style="16" customWidth="1"/>
    <col min="4104" max="4352" width="9" style="16"/>
    <col min="4353" max="4353" width="2.625" style="16" customWidth="1"/>
    <col min="4354" max="4356" width="4.625" style="16" customWidth="1"/>
    <col min="4357" max="4359" width="20.625" style="16" customWidth="1"/>
    <col min="4360" max="4608" width="9" style="16"/>
    <col min="4609" max="4609" width="2.625" style="16" customWidth="1"/>
    <col min="4610" max="4612" width="4.625" style="16" customWidth="1"/>
    <col min="4613" max="4615" width="20.625" style="16" customWidth="1"/>
    <col min="4616" max="4864" width="9" style="16"/>
    <col min="4865" max="4865" width="2.625" style="16" customWidth="1"/>
    <col min="4866" max="4868" width="4.625" style="16" customWidth="1"/>
    <col min="4869" max="4871" width="20.625" style="16" customWidth="1"/>
    <col min="4872" max="5120" width="9" style="16"/>
    <col min="5121" max="5121" width="2.625" style="16" customWidth="1"/>
    <col min="5122" max="5124" width="4.625" style="16" customWidth="1"/>
    <col min="5125" max="5127" width="20.625" style="16" customWidth="1"/>
    <col min="5128" max="5376" width="9" style="16"/>
    <col min="5377" max="5377" width="2.625" style="16" customWidth="1"/>
    <col min="5378" max="5380" width="4.625" style="16" customWidth="1"/>
    <col min="5381" max="5383" width="20.625" style="16" customWidth="1"/>
    <col min="5384" max="5632" width="9" style="16"/>
    <col min="5633" max="5633" width="2.625" style="16" customWidth="1"/>
    <col min="5634" max="5636" width="4.625" style="16" customWidth="1"/>
    <col min="5637" max="5639" width="20.625" style="16" customWidth="1"/>
    <col min="5640" max="5888" width="9" style="16"/>
    <col min="5889" max="5889" width="2.625" style="16" customWidth="1"/>
    <col min="5890" max="5892" width="4.625" style="16" customWidth="1"/>
    <col min="5893" max="5895" width="20.625" style="16" customWidth="1"/>
    <col min="5896" max="6144" width="9" style="16"/>
    <col min="6145" max="6145" width="2.625" style="16" customWidth="1"/>
    <col min="6146" max="6148" width="4.625" style="16" customWidth="1"/>
    <col min="6149" max="6151" width="20.625" style="16" customWidth="1"/>
    <col min="6152" max="6400" width="9" style="16"/>
    <col min="6401" max="6401" width="2.625" style="16" customWidth="1"/>
    <col min="6402" max="6404" width="4.625" style="16" customWidth="1"/>
    <col min="6405" max="6407" width="20.625" style="16" customWidth="1"/>
    <col min="6408" max="6656" width="9" style="16"/>
    <col min="6657" max="6657" width="2.625" style="16" customWidth="1"/>
    <col min="6658" max="6660" width="4.625" style="16" customWidth="1"/>
    <col min="6661" max="6663" width="20.625" style="16" customWidth="1"/>
    <col min="6664" max="6912" width="9" style="16"/>
    <col min="6913" max="6913" width="2.625" style="16" customWidth="1"/>
    <col min="6914" max="6916" width="4.625" style="16" customWidth="1"/>
    <col min="6917" max="6919" width="20.625" style="16" customWidth="1"/>
    <col min="6920" max="7168" width="9" style="16"/>
    <col min="7169" max="7169" width="2.625" style="16" customWidth="1"/>
    <col min="7170" max="7172" width="4.625" style="16" customWidth="1"/>
    <col min="7173" max="7175" width="20.625" style="16" customWidth="1"/>
    <col min="7176" max="7424" width="9" style="16"/>
    <col min="7425" max="7425" width="2.625" style="16" customWidth="1"/>
    <col min="7426" max="7428" width="4.625" style="16" customWidth="1"/>
    <col min="7429" max="7431" width="20.625" style="16" customWidth="1"/>
    <col min="7432" max="7680" width="9" style="16"/>
    <col min="7681" max="7681" width="2.625" style="16" customWidth="1"/>
    <col min="7682" max="7684" width="4.625" style="16" customWidth="1"/>
    <col min="7685" max="7687" width="20.625" style="16" customWidth="1"/>
    <col min="7688" max="7936" width="9" style="16"/>
    <col min="7937" max="7937" width="2.625" style="16" customWidth="1"/>
    <col min="7938" max="7940" width="4.625" style="16" customWidth="1"/>
    <col min="7941" max="7943" width="20.625" style="16" customWidth="1"/>
    <col min="7944" max="8192" width="9" style="16"/>
    <col min="8193" max="8193" width="2.625" style="16" customWidth="1"/>
    <col min="8194" max="8196" width="4.625" style="16" customWidth="1"/>
    <col min="8197" max="8199" width="20.625" style="16" customWidth="1"/>
    <col min="8200" max="8448" width="9" style="16"/>
    <col min="8449" max="8449" width="2.625" style="16" customWidth="1"/>
    <col min="8450" max="8452" width="4.625" style="16" customWidth="1"/>
    <col min="8453" max="8455" width="20.625" style="16" customWidth="1"/>
    <col min="8456" max="8704" width="9" style="16"/>
    <col min="8705" max="8705" width="2.625" style="16" customWidth="1"/>
    <col min="8706" max="8708" width="4.625" style="16" customWidth="1"/>
    <col min="8709" max="8711" width="20.625" style="16" customWidth="1"/>
    <col min="8712" max="8960" width="9" style="16"/>
    <col min="8961" max="8961" width="2.625" style="16" customWidth="1"/>
    <col min="8962" max="8964" width="4.625" style="16" customWidth="1"/>
    <col min="8965" max="8967" width="20.625" style="16" customWidth="1"/>
    <col min="8968" max="9216" width="9" style="16"/>
    <col min="9217" max="9217" width="2.625" style="16" customWidth="1"/>
    <col min="9218" max="9220" width="4.625" style="16" customWidth="1"/>
    <col min="9221" max="9223" width="20.625" style="16" customWidth="1"/>
    <col min="9224" max="9472" width="9" style="16"/>
    <col min="9473" max="9473" width="2.625" style="16" customWidth="1"/>
    <col min="9474" max="9476" width="4.625" style="16" customWidth="1"/>
    <col min="9477" max="9479" width="20.625" style="16" customWidth="1"/>
    <col min="9480" max="9728" width="9" style="16"/>
    <col min="9729" max="9729" width="2.625" style="16" customWidth="1"/>
    <col min="9730" max="9732" width="4.625" style="16" customWidth="1"/>
    <col min="9733" max="9735" width="20.625" style="16" customWidth="1"/>
    <col min="9736" max="9984" width="9" style="16"/>
    <col min="9985" max="9985" width="2.625" style="16" customWidth="1"/>
    <col min="9986" max="9988" width="4.625" style="16" customWidth="1"/>
    <col min="9989" max="9991" width="20.625" style="16" customWidth="1"/>
    <col min="9992" max="10240" width="9" style="16"/>
    <col min="10241" max="10241" width="2.625" style="16" customWidth="1"/>
    <col min="10242" max="10244" width="4.625" style="16" customWidth="1"/>
    <col min="10245" max="10247" width="20.625" style="16" customWidth="1"/>
    <col min="10248" max="10496" width="9" style="16"/>
    <col min="10497" max="10497" width="2.625" style="16" customWidth="1"/>
    <col min="10498" max="10500" width="4.625" style="16" customWidth="1"/>
    <col min="10501" max="10503" width="20.625" style="16" customWidth="1"/>
    <col min="10504" max="10752" width="9" style="16"/>
    <col min="10753" max="10753" width="2.625" style="16" customWidth="1"/>
    <col min="10754" max="10756" width="4.625" style="16" customWidth="1"/>
    <col min="10757" max="10759" width="20.625" style="16" customWidth="1"/>
    <col min="10760" max="11008" width="9" style="16"/>
    <col min="11009" max="11009" width="2.625" style="16" customWidth="1"/>
    <col min="11010" max="11012" width="4.625" style="16" customWidth="1"/>
    <col min="11013" max="11015" width="20.625" style="16" customWidth="1"/>
    <col min="11016" max="11264" width="9" style="16"/>
    <col min="11265" max="11265" width="2.625" style="16" customWidth="1"/>
    <col min="11266" max="11268" width="4.625" style="16" customWidth="1"/>
    <col min="11269" max="11271" width="20.625" style="16" customWidth="1"/>
    <col min="11272" max="11520" width="9" style="16"/>
    <col min="11521" max="11521" width="2.625" style="16" customWidth="1"/>
    <col min="11522" max="11524" width="4.625" style="16" customWidth="1"/>
    <col min="11525" max="11527" width="20.625" style="16" customWidth="1"/>
    <col min="11528" max="11776" width="9" style="16"/>
    <col min="11777" max="11777" width="2.625" style="16" customWidth="1"/>
    <col min="11778" max="11780" width="4.625" style="16" customWidth="1"/>
    <col min="11781" max="11783" width="20.625" style="16" customWidth="1"/>
    <col min="11784" max="12032" width="9" style="16"/>
    <col min="12033" max="12033" width="2.625" style="16" customWidth="1"/>
    <col min="12034" max="12036" width="4.625" style="16" customWidth="1"/>
    <col min="12037" max="12039" width="20.625" style="16" customWidth="1"/>
    <col min="12040" max="12288" width="9" style="16"/>
    <col min="12289" max="12289" width="2.625" style="16" customWidth="1"/>
    <col min="12290" max="12292" width="4.625" style="16" customWidth="1"/>
    <col min="12293" max="12295" width="20.625" style="16" customWidth="1"/>
    <col min="12296" max="12544" width="9" style="16"/>
    <col min="12545" max="12545" width="2.625" style="16" customWidth="1"/>
    <col min="12546" max="12548" width="4.625" style="16" customWidth="1"/>
    <col min="12549" max="12551" width="20.625" style="16" customWidth="1"/>
    <col min="12552" max="12800" width="9" style="16"/>
    <col min="12801" max="12801" width="2.625" style="16" customWidth="1"/>
    <col min="12802" max="12804" width="4.625" style="16" customWidth="1"/>
    <col min="12805" max="12807" width="20.625" style="16" customWidth="1"/>
    <col min="12808" max="13056" width="9" style="16"/>
    <col min="13057" max="13057" width="2.625" style="16" customWidth="1"/>
    <col min="13058" max="13060" width="4.625" style="16" customWidth="1"/>
    <col min="13061" max="13063" width="20.625" style="16" customWidth="1"/>
    <col min="13064" max="13312" width="9" style="16"/>
    <col min="13313" max="13313" width="2.625" style="16" customWidth="1"/>
    <col min="13314" max="13316" width="4.625" style="16" customWidth="1"/>
    <col min="13317" max="13319" width="20.625" style="16" customWidth="1"/>
    <col min="13320" max="13568" width="9" style="16"/>
    <col min="13569" max="13569" width="2.625" style="16" customWidth="1"/>
    <col min="13570" max="13572" width="4.625" style="16" customWidth="1"/>
    <col min="13573" max="13575" width="20.625" style="16" customWidth="1"/>
    <col min="13576" max="13824" width="9" style="16"/>
    <col min="13825" max="13825" width="2.625" style="16" customWidth="1"/>
    <col min="13826" max="13828" width="4.625" style="16" customWidth="1"/>
    <col min="13829" max="13831" width="20.625" style="16" customWidth="1"/>
    <col min="13832" max="14080" width="9" style="16"/>
    <col min="14081" max="14081" width="2.625" style="16" customWidth="1"/>
    <col min="14082" max="14084" width="4.625" style="16" customWidth="1"/>
    <col min="14085" max="14087" width="20.625" style="16" customWidth="1"/>
    <col min="14088" max="14336" width="9" style="16"/>
    <col min="14337" max="14337" width="2.625" style="16" customWidth="1"/>
    <col min="14338" max="14340" width="4.625" style="16" customWidth="1"/>
    <col min="14341" max="14343" width="20.625" style="16" customWidth="1"/>
    <col min="14344" max="14592" width="9" style="16"/>
    <col min="14593" max="14593" width="2.625" style="16" customWidth="1"/>
    <col min="14594" max="14596" width="4.625" style="16" customWidth="1"/>
    <col min="14597" max="14599" width="20.625" style="16" customWidth="1"/>
    <col min="14600" max="14848" width="9" style="16"/>
    <col min="14849" max="14849" width="2.625" style="16" customWidth="1"/>
    <col min="14850" max="14852" width="4.625" style="16" customWidth="1"/>
    <col min="14853" max="14855" width="20.625" style="16" customWidth="1"/>
    <col min="14856" max="15104" width="9" style="16"/>
    <col min="15105" max="15105" width="2.625" style="16" customWidth="1"/>
    <col min="15106" max="15108" width="4.625" style="16" customWidth="1"/>
    <col min="15109" max="15111" width="20.625" style="16" customWidth="1"/>
    <col min="15112" max="15360" width="9" style="16"/>
    <col min="15361" max="15361" width="2.625" style="16" customWidth="1"/>
    <col min="15362" max="15364" width="4.625" style="16" customWidth="1"/>
    <col min="15365" max="15367" width="20.625" style="16" customWidth="1"/>
    <col min="15368" max="15616" width="9" style="16"/>
    <col min="15617" max="15617" width="2.625" style="16" customWidth="1"/>
    <col min="15618" max="15620" width="4.625" style="16" customWidth="1"/>
    <col min="15621" max="15623" width="20.625" style="16" customWidth="1"/>
    <col min="15624" max="15872" width="9" style="16"/>
    <col min="15873" max="15873" width="2.625" style="16" customWidth="1"/>
    <col min="15874" max="15876" width="4.625" style="16" customWidth="1"/>
    <col min="15877" max="15879" width="20.625" style="16" customWidth="1"/>
    <col min="15880" max="16128" width="9" style="16"/>
    <col min="16129" max="16129" width="2.625" style="16" customWidth="1"/>
    <col min="16130" max="16132" width="4.625" style="16" customWidth="1"/>
    <col min="16133" max="16135" width="20.625" style="16" customWidth="1"/>
    <col min="16136" max="16384" width="9" style="16"/>
  </cols>
  <sheetData>
    <row r="2" spans="2:11" ht="30" customHeight="1" x14ac:dyDescent="0.15">
      <c r="B2" s="33" t="s">
        <v>53</v>
      </c>
    </row>
    <row r="3" spans="2:11" ht="30" customHeight="1" x14ac:dyDescent="0.15">
      <c r="G3" s="55" t="s">
        <v>80</v>
      </c>
      <c r="H3" s="17"/>
      <c r="I3" s="17"/>
      <c r="J3" s="17"/>
      <c r="K3" s="17"/>
    </row>
    <row r="4" spans="2:11" ht="30" customHeight="1" x14ac:dyDescent="0.15">
      <c r="B4" s="196" t="s">
        <v>41</v>
      </c>
      <c r="C4" s="196"/>
      <c r="D4" s="196"/>
      <c r="E4" s="34" t="s">
        <v>54</v>
      </c>
      <c r="F4" s="34" t="s">
        <v>55</v>
      </c>
      <c r="G4" s="34" t="s">
        <v>56</v>
      </c>
    </row>
    <row r="5" spans="2:11" ht="30" customHeight="1" x14ac:dyDescent="0.15">
      <c r="B5" s="20" t="s">
        <v>118</v>
      </c>
      <c r="C5" s="21">
        <v>2</v>
      </c>
      <c r="D5" s="22" t="s">
        <v>119</v>
      </c>
      <c r="E5" s="23">
        <v>51447</v>
      </c>
      <c r="F5" s="24">
        <v>24756</v>
      </c>
      <c r="G5" s="24">
        <v>26691</v>
      </c>
    </row>
    <row r="6" spans="2:11" ht="30" customHeight="1" x14ac:dyDescent="0.15">
      <c r="B6" s="25"/>
      <c r="C6" s="26">
        <v>3</v>
      </c>
      <c r="D6" s="27"/>
      <c r="E6" s="28">
        <v>50364</v>
      </c>
      <c r="F6" s="29">
        <v>24243</v>
      </c>
      <c r="G6" s="29">
        <v>26121</v>
      </c>
    </row>
    <row r="7" spans="2:11" ht="30" customHeight="1" x14ac:dyDescent="0.15">
      <c r="B7" s="25"/>
      <c r="C7" s="26">
        <v>4</v>
      </c>
      <c r="D7" s="27"/>
      <c r="E7" s="28">
        <v>49262</v>
      </c>
      <c r="F7" s="29">
        <v>23766</v>
      </c>
      <c r="G7" s="29">
        <v>25496</v>
      </c>
    </row>
    <row r="8" spans="2:11" ht="30" customHeight="1" x14ac:dyDescent="0.15">
      <c r="B8" s="25"/>
      <c r="C8" s="26">
        <v>5</v>
      </c>
      <c r="D8" s="27"/>
      <c r="E8" s="28">
        <v>48111</v>
      </c>
      <c r="F8" s="29">
        <v>23236</v>
      </c>
      <c r="G8" s="29">
        <v>24875</v>
      </c>
    </row>
    <row r="9" spans="2:11" ht="30" customHeight="1" x14ac:dyDescent="0.15">
      <c r="B9" s="30"/>
      <c r="C9" s="57">
        <v>6</v>
      </c>
      <c r="D9" s="31"/>
      <c r="E9" s="58">
        <v>47110</v>
      </c>
      <c r="F9" s="59">
        <v>22802</v>
      </c>
      <c r="G9" s="59">
        <v>24308</v>
      </c>
    </row>
  </sheetData>
  <mergeCells count="1">
    <mergeCell ref="B4:D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C59"/>
  <sheetViews>
    <sheetView topLeftCell="B50" zoomScale="60" zoomScaleNormal="60" workbookViewId="0">
      <selection activeCell="F12" sqref="F12"/>
    </sheetView>
  </sheetViews>
  <sheetFormatPr defaultRowHeight="30" customHeight="1" x14ac:dyDescent="0.15"/>
  <cols>
    <col min="1" max="1" width="2.625" style="16" customWidth="1"/>
    <col min="2" max="2" width="12.625" style="16" customWidth="1"/>
    <col min="3" max="4" width="3.625" style="16" customWidth="1"/>
    <col min="5" max="5" width="2.5" style="16" bestFit="1" customWidth="1"/>
    <col min="6" max="6" width="3.625" style="16" customWidth="1"/>
    <col min="7" max="7" width="2.625" style="16" customWidth="1"/>
    <col min="8" max="8" width="3.625" style="16" customWidth="1"/>
    <col min="9" max="14" width="10.625" style="16" customWidth="1"/>
    <col min="15" max="15" width="13.875" style="16" bestFit="1" customWidth="1"/>
    <col min="16" max="22" width="10.625" style="16" customWidth="1"/>
    <col min="23" max="256" width="9" style="16"/>
    <col min="257" max="257" width="2.625" style="16" customWidth="1"/>
    <col min="258" max="258" width="12.625" style="16" customWidth="1"/>
    <col min="259" max="260" width="3.625" style="16" customWidth="1"/>
    <col min="261" max="261" width="2.5" style="16" bestFit="1" customWidth="1"/>
    <col min="262" max="262" width="3.625" style="16" customWidth="1"/>
    <col min="263" max="263" width="2.625" style="16" customWidth="1"/>
    <col min="264" max="264" width="3.625" style="16" customWidth="1"/>
    <col min="265" max="270" width="10.625" style="16" customWidth="1"/>
    <col min="271" max="271" width="13.875" style="16" bestFit="1" customWidth="1"/>
    <col min="272" max="278" width="10.625" style="16" customWidth="1"/>
    <col min="279" max="512" width="9" style="16"/>
    <col min="513" max="513" width="2.625" style="16" customWidth="1"/>
    <col min="514" max="514" width="12.625" style="16" customWidth="1"/>
    <col min="515" max="516" width="3.625" style="16" customWidth="1"/>
    <col min="517" max="517" width="2.5" style="16" bestFit="1" customWidth="1"/>
    <col min="518" max="518" width="3.625" style="16" customWidth="1"/>
    <col min="519" max="519" width="2.625" style="16" customWidth="1"/>
    <col min="520" max="520" width="3.625" style="16" customWidth="1"/>
    <col min="521" max="526" width="10.625" style="16" customWidth="1"/>
    <col min="527" max="527" width="13.875" style="16" bestFit="1" customWidth="1"/>
    <col min="528" max="534" width="10.625" style="16" customWidth="1"/>
    <col min="535" max="768" width="9" style="16"/>
    <col min="769" max="769" width="2.625" style="16" customWidth="1"/>
    <col min="770" max="770" width="12.625" style="16" customWidth="1"/>
    <col min="771" max="772" width="3.625" style="16" customWidth="1"/>
    <col min="773" max="773" width="2.5" style="16" bestFit="1" customWidth="1"/>
    <col min="774" max="774" width="3.625" style="16" customWidth="1"/>
    <col min="775" max="775" width="2.625" style="16" customWidth="1"/>
    <col min="776" max="776" width="3.625" style="16" customWidth="1"/>
    <col min="777" max="782" width="10.625" style="16" customWidth="1"/>
    <col min="783" max="783" width="13.875" style="16" bestFit="1" customWidth="1"/>
    <col min="784" max="790" width="10.625" style="16" customWidth="1"/>
    <col min="791" max="1024" width="9" style="16"/>
    <col min="1025" max="1025" width="2.625" style="16" customWidth="1"/>
    <col min="1026" max="1026" width="12.625" style="16" customWidth="1"/>
    <col min="1027" max="1028" width="3.625" style="16" customWidth="1"/>
    <col min="1029" max="1029" width="2.5" style="16" bestFit="1" customWidth="1"/>
    <col min="1030" max="1030" width="3.625" style="16" customWidth="1"/>
    <col min="1031" max="1031" width="2.625" style="16" customWidth="1"/>
    <col min="1032" max="1032" width="3.625" style="16" customWidth="1"/>
    <col min="1033" max="1038" width="10.625" style="16" customWidth="1"/>
    <col min="1039" max="1039" width="13.875" style="16" bestFit="1" customWidth="1"/>
    <col min="1040" max="1046" width="10.625" style="16" customWidth="1"/>
    <col min="1047" max="1280" width="9" style="16"/>
    <col min="1281" max="1281" width="2.625" style="16" customWidth="1"/>
    <col min="1282" max="1282" width="12.625" style="16" customWidth="1"/>
    <col min="1283" max="1284" width="3.625" style="16" customWidth="1"/>
    <col min="1285" max="1285" width="2.5" style="16" bestFit="1" customWidth="1"/>
    <col min="1286" max="1286" width="3.625" style="16" customWidth="1"/>
    <col min="1287" max="1287" width="2.625" style="16" customWidth="1"/>
    <col min="1288" max="1288" width="3.625" style="16" customWidth="1"/>
    <col min="1289" max="1294" width="10.625" style="16" customWidth="1"/>
    <col min="1295" max="1295" width="13.875" style="16" bestFit="1" customWidth="1"/>
    <col min="1296" max="1302" width="10.625" style="16" customWidth="1"/>
    <col min="1303" max="1536" width="9" style="16"/>
    <col min="1537" max="1537" width="2.625" style="16" customWidth="1"/>
    <col min="1538" max="1538" width="12.625" style="16" customWidth="1"/>
    <col min="1539" max="1540" width="3.625" style="16" customWidth="1"/>
    <col min="1541" max="1541" width="2.5" style="16" bestFit="1" customWidth="1"/>
    <col min="1542" max="1542" width="3.625" style="16" customWidth="1"/>
    <col min="1543" max="1543" width="2.625" style="16" customWidth="1"/>
    <col min="1544" max="1544" width="3.625" style="16" customWidth="1"/>
    <col min="1545" max="1550" width="10.625" style="16" customWidth="1"/>
    <col min="1551" max="1551" width="13.875" style="16" bestFit="1" customWidth="1"/>
    <col min="1552" max="1558" width="10.625" style="16" customWidth="1"/>
    <col min="1559" max="1792" width="9" style="16"/>
    <col min="1793" max="1793" width="2.625" style="16" customWidth="1"/>
    <col min="1794" max="1794" width="12.625" style="16" customWidth="1"/>
    <col min="1795" max="1796" width="3.625" style="16" customWidth="1"/>
    <col min="1797" max="1797" width="2.5" style="16" bestFit="1" customWidth="1"/>
    <col min="1798" max="1798" width="3.625" style="16" customWidth="1"/>
    <col min="1799" max="1799" width="2.625" style="16" customWidth="1"/>
    <col min="1800" max="1800" width="3.625" style="16" customWidth="1"/>
    <col min="1801" max="1806" width="10.625" style="16" customWidth="1"/>
    <col min="1807" max="1807" width="13.875" style="16" bestFit="1" customWidth="1"/>
    <col min="1808" max="1814" width="10.625" style="16" customWidth="1"/>
    <col min="1815" max="2048" width="9" style="16"/>
    <col min="2049" max="2049" width="2.625" style="16" customWidth="1"/>
    <col min="2050" max="2050" width="12.625" style="16" customWidth="1"/>
    <col min="2051" max="2052" width="3.625" style="16" customWidth="1"/>
    <col min="2053" max="2053" width="2.5" style="16" bestFit="1" customWidth="1"/>
    <col min="2054" max="2054" width="3.625" style="16" customWidth="1"/>
    <col min="2055" max="2055" width="2.625" style="16" customWidth="1"/>
    <col min="2056" max="2056" width="3.625" style="16" customWidth="1"/>
    <col min="2057" max="2062" width="10.625" style="16" customWidth="1"/>
    <col min="2063" max="2063" width="13.875" style="16" bestFit="1" customWidth="1"/>
    <col min="2064" max="2070" width="10.625" style="16" customWidth="1"/>
    <col min="2071" max="2304" width="9" style="16"/>
    <col min="2305" max="2305" width="2.625" style="16" customWidth="1"/>
    <col min="2306" max="2306" width="12.625" style="16" customWidth="1"/>
    <col min="2307" max="2308" width="3.625" style="16" customWidth="1"/>
    <col min="2309" max="2309" width="2.5" style="16" bestFit="1" customWidth="1"/>
    <col min="2310" max="2310" width="3.625" style="16" customWidth="1"/>
    <col min="2311" max="2311" width="2.625" style="16" customWidth="1"/>
    <col min="2312" max="2312" width="3.625" style="16" customWidth="1"/>
    <col min="2313" max="2318" width="10.625" style="16" customWidth="1"/>
    <col min="2319" max="2319" width="13.875" style="16" bestFit="1" customWidth="1"/>
    <col min="2320" max="2326" width="10.625" style="16" customWidth="1"/>
    <col min="2327" max="2560" width="9" style="16"/>
    <col min="2561" max="2561" width="2.625" style="16" customWidth="1"/>
    <col min="2562" max="2562" width="12.625" style="16" customWidth="1"/>
    <col min="2563" max="2564" width="3.625" style="16" customWidth="1"/>
    <col min="2565" max="2565" width="2.5" style="16" bestFit="1" customWidth="1"/>
    <col min="2566" max="2566" width="3.625" style="16" customWidth="1"/>
    <col min="2567" max="2567" width="2.625" style="16" customWidth="1"/>
    <col min="2568" max="2568" width="3.625" style="16" customWidth="1"/>
    <col min="2569" max="2574" width="10.625" style="16" customWidth="1"/>
    <col min="2575" max="2575" width="13.875" style="16" bestFit="1" customWidth="1"/>
    <col min="2576" max="2582" width="10.625" style="16" customWidth="1"/>
    <col min="2583" max="2816" width="9" style="16"/>
    <col min="2817" max="2817" width="2.625" style="16" customWidth="1"/>
    <col min="2818" max="2818" width="12.625" style="16" customWidth="1"/>
    <col min="2819" max="2820" width="3.625" style="16" customWidth="1"/>
    <col min="2821" max="2821" width="2.5" style="16" bestFit="1" customWidth="1"/>
    <col min="2822" max="2822" width="3.625" style="16" customWidth="1"/>
    <col min="2823" max="2823" width="2.625" style="16" customWidth="1"/>
    <col min="2824" max="2824" width="3.625" style="16" customWidth="1"/>
    <col min="2825" max="2830" width="10.625" style="16" customWidth="1"/>
    <col min="2831" max="2831" width="13.875" style="16" bestFit="1" customWidth="1"/>
    <col min="2832" max="2838" width="10.625" style="16" customWidth="1"/>
    <col min="2839" max="3072" width="9" style="16"/>
    <col min="3073" max="3073" width="2.625" style="16" customWidth="1"/>
    <col min="3074" max="3074" width="12.625" style="16" customWidth="1"/>
    <col min="3075" max="3076" width="3.625" style="16" customWidth="1"/>
    <col min="3077" max="3077" width="2.5" style="16" bestFit="1" customWidth="1"/>
    <col min="3078" max="3078" width="3.625" style="16" customWidth="1"/>
    <col min="3079" max="3079" width="2.625" style="16" customWidth="1"/>
    <col min="3080" max="3080" width="3.625" style="16" customWidth="1"/>
    <col min="3081" max="3086" width="10.625" style="16" customWidth="1"/>
    <col min="3087" max="3087" width="13.875" style="16" bestFit="1" customWidth="1"/>
    <col min="3088" max="3094" width="10.625" style="16" customWidth="1"/>
    <col min="3095" max="3328" width="9" style="16"/>
    <col min="3329" max="3329" width="2.625" style="16" customWidth="1"/>
    <col min="3330" max="3330" width="12.625" style="16" customWidth="1"/>
    <col min="3331" max="3332" width="3.625" style="16" customWidth="1"/>
    <col min="3333" max="3333" width="2.5" style="16" bestFit="1" customWidth="1"/>
    <col min="3334" max="3334" width="3.625" style="16" customWidth="1"/>
    <col min="3335" max="3335" width="2.625" style="16" customWidth="1"/>
    <col min="3336" max="3336" width="3.625" style="16" customWidth="1"/>
    <col min="3337" max="3342" width="10.625" style="16" customWidth="1"/>
    <col min="3343" max="3343" width="13.875" style="16" bestFit="1" customWidth="1"/>
    <col min="3344" max="3350" width="10.625" style="16" customWidth="1"/>
    <col min="3351" max="3584" width="9" style="16"/>
    <col min="3585" max="3585" width="2.625" style="16" customWidth="1"/>
    <col min="3586" max="3586" width="12.625" style="16" customWidth="1"/>
    <col min="3587" max="3588" width="3.625" style="16" customWidth="1"/>
    <col min="3589" max="3589" width="2.5" style="16" bestFit="1" customWidth="1"/>
    <col min="3590" max="3590" width="3.625" style="16" customWidth="1"/>
    <col min="3591" max="3591" width="2.625" style="16" customWidth="1"/>
    <col min="3592" max="3592" width="3.625" style="16" customWidth="1"/>
    <col min="3593" max="3598" width="10.625" style="16" customWidth="1"/>
    <col min="3599" max="3599" width="13.875" style="16" bestFit="1" customWidth="1"/>
    <col min="3600" max="3606" width="10.625" style="16" customWidth="1"/>
    <col min="3607" max="3840" width="9" style="16"/>
    <col min="3841" max="3841" width="2.625" style="16" customWidth="1"/>
    <col min="3842" max="3842" width="12.625" style="16" customWidth="1"/>
    <col min="3843" max="3844" width="3.625" style="16" customWidth="1"/>
    <col min="3845" max="3845" width="2.5" style="16" bestFit="1" customWidth="1"/>
    <col min="3846" max="3846" width="3.625" style="16" customWidth="1"/>
    <col min="3847" max="3847" width="2.625" style="16" customWidth="1"/>
    <col min="3848" max="3848" width="3.625" style="16" customWidth="1"/>
    <col min="3849" max="3854" width="10.625" style="16" customWidth="1"/>
    <col min="3855" max="3855" width="13.875" style="16" bestFit="1" customWidth="1"/>
    <col min="3856" max="3862" width="10.625" style="16" customWidth="1"/>
    <col min="3863" max="4096" width="9" style="16"/>
    <col min="4097" max="4097" width="2.625" style="16" customWidth="1"/>
    <col min="4098" max="4098" width="12.625" style="16" customWidth="1"/>
    <col min="4099" max="4100" width="3.625" style="16" customWidth="1"/>
    <col min="4101" max="4101" width="2.5" style="16" bestFit="1" customWidth="1"/>
    <col min="4102" max="4102" width="3.625" style="16" customWidth="1"/>
    <col min="4103" max="4103" width="2.625" style="16" customWidth="1"/>
    <col min="4104" max="4104" width="3.625" style="16" customWidth="1"/>
    <col min="4105" max="4110" width="10.625" style="16" customWidth="1"/>
    <col min="4111" max="4111" width="13.875" style="16" bestFit="1" customWidth="1"/>
    <col min="4112" max="4118" width="10.625" style="16" customWidth="1"/>
    <col min="4119" max="4352" width="9" style="16"/>
    <col min="4353" max="4353" width="2.625" style="16" customWidth="1"/>
    <col min="4354" max="4354" width="12.625" style="16" customWidth="1"/>
    <col min="4355" max="4356" width="3.625" style="16" customWidth="1"/>
    <col min="4357" max="4357" width="2.5" style="16" bestFit="1" customWidth="1"/>
    <col min="4358" max="4358" width="3.625" style="16" customWidth="1"/>
    <col min="4359" max="4359" width="2.625" style="16" customWidth="1"/>
    <col min="4360" max="4360" width="3.625" style="16" customWidth="1"/>
    <col min="4361" max="4366" width="10.625" style="16" customWidth="1"/>
    <col min="4367" max="4367" width="13.875" style="16" bestFit="1" customWidth="1"/>
    <col min="4368" max="4374" width="10.625" style="16" customWidth="1"/>
    <col min="4375" max="4608" width="9" style="16"/>
    <col min="4609" max="4609" width="2.625" style="16" customWidth="1"/>
    <col min="4610" max="4610" width="12.625" style="16" customWidth="1"/>
    <col min="4611" max="4612" width="3.625" style="16" customWidth="1"/>
    <col min="4613" max="4613" width="2.5" style="16" bestFit="1" customWidth="1"/>
    <col min="4614" max="4614" width="3.625" style="16" customWidth="1"/>
    <col min="4615" max="4615" width="2.625" style="16" customWidth="1"/>
    <col min="4616" max="4616" width="3.625" style="16" customWidth="1"/>
    <col min="4617" max="4622" width="10.625" style="16" customWidth="1"/>
    <col min="4623" max="4623" width="13.875" style="16" bestFit="1" customWidth="1"/>
    <col min="4624" max="4630" width="10.625" style="16" customWidth="1"/>
    <col min="4631" max="4864" width="9" style="16"/>
    <col min="4865" max="4865" width="2.625" style="16" customWidth="1"/>
    <col min="4866" max="4866" width="12.625" style="16" customWidth="1"/>
    <col min="4867" max="4868" width="3.625" style="16" customWidth="1"/>
    <col min="4869" max="4869" width="2.5" style="16" bestFit="1" customWidth="1"/>
    <col min="4870" max="4870" width="3.625" style="16" customWidth="1"/>
    <col min="4871" max="4871" width="2.625" style="16" customWidth="1"/>
    <col min="4872" max="4872" width="3.625" style="16" customWidth="1"/>
    <col min="4873" max="4878" width="10.625" style="16" customWidth="1"/>
    <col min="4879" max="4879" width="13.875" style="16" bestFit="1" customWidth="1"/>
    <col min="4880" max="4886" width="10.625" style="16" customWidth="1"/>
    <col min="4887" max="5120" width="9" style="16"/>
    <col min="5121" max="5121" width="2.625" style="16" customWidth="1"/>
    <col min="5122" max="5122" width="12.625" style="16" customWidth="1"/>
    <col min="5123" max="5124" width="3.625" style="16" customWidth="1"/>
    <col min="5125" max="5125" width="2.5" style="16" bestFit="1" customWidth="1"/>
    <col min="5126" max="5126" width="3.625" style="16" customWidth="1"/>
    <col min="5127" max="5127" width="2.625" style="16" customWidth="1"/>
    <col min="5128" max="5128" width="3.625" style="16" customWidth="1"/>
    <col min="5129" max="5134" width="10.625" style="16" customWidth="1"/>
    <col min="5135" max="5135" width="13.875" style="16" bestFit="1" customWidth="1"/>
    <col min="5136" max="5142" width="10.625" style="16" customWidth="1"/>
    <col min="5143" max="5376" width="9" style="16"/>
    <col min="5377" max="5377" width="2.625" style="16" customWidth="1"/>
    <col min="5378" max="5378" width="12.625" style="16" customWidth="1"/>
    <col min="5379" max="5380" width="3.625" style="16" customWidth="1"/>
    <col min="5381" max="5381" width="2.5" style="16" bestFit="1" customWidth="1"/>
    <col min="5382" max="5382" width="3.625" style="16" customWidth="1"/>
    <col min="5383" max="5383" width="2.625" style="16" customWidth="1"/>
    <col min="5384" max="5384" width="3.625" style="16" customWidth="1"/>
    <col min="5385" max="5390" width="10.625" style="16" customWidth="1"/>
    <col min="5391" max="5391" width="13.875" style="16" bestFit="1" customWidth="1"/>
    <col min="5392" max="5398" width="10.625" style="16" customWidth="1"/>
    <col min="5399" max="5632" width="9" style="16"/>
    <col min="5633" max="5633" width="2.625" style="16" customWidth="1"/>
    <col min="5634" max="5634" width="12.625" style="16" customWidth="1"/>
    <col min="5635" max="5636" width="3.625" style="16" customWidth="1"/>
    <col min="5637" max="5637" width="2.5" style="16" bestFit="1" customWidth="1"/>
    <col min="5638" max="5638" width="3.625" style="16" customWidth="1"/>
    <col min="5639" max="5639" width="2.625" style="16" customWidth="1"/>
    <col min="5640" max="5640" width="3.625" style="16" customWidth="1"/>
    <col min="5641" max="5646" width="10.625" style="16" customWidth="1"/>
    <col min="5647" max="5647" width="13.875" style="16" bestFit="1" customWidth="1"/>
    <col min="5648" max="5654" width="10.625" style="16" customWidth="1"/>
    <col min="5655" max="5888" width="9" style="16"/>
    <col min="5889" max="5889" width="2.625" style="16" customWidth="1"/>
    <col min="5890" max="5890" width="12.625" style="16" customWidth="1"/>
    <col min="5891" max="5892" width="3.625" style="16" customWidth="1"/>
    <col min="5893" max="5893" width="2.5" style="16" bestFit="1" customWidth="1"/>
    <col min="5894" max="5894" width="3.625" style="16" customWidth="1"/>
    <col min="5895" max="5895" width="2.625" style="16" customWidth="1"/>
    <col min="5896" max="5896" width="3.625" style="16" customWidth="1"/>
    <col min="5897" max="5902" width="10.625" style="16" customWidth="1"/>
    <col min="5903" max="5903" width="13.875" style="16" bestFit="1" customWidth="1"/>
    <col min="5904" max="5910" width="10.625" style="16" customWidth="1"/>
    <col min="5911" max="6144" width="9" style="16"/>
    <col min="6145" max="6145" width="2.625" style="16" customWidth="1"/>
    <col min="6146" max="6146" width="12.625" style="16" customWidth="1"/>
    <col min="6147" max="6148" width="3.625" style="16" customWidth="1"/>
    <col min="6149" max="6149" width="2.5" style="16" bestFit="1" customWidth="1"/>
    <col min="6150" max="6150" width="3.625" style="16" customWidth="1"/>
    <col min="6151" max="6151" width="2.625" style="16" customWidth="1"/>
    <col min="6152" max="6152" width="3.625" style="16" customWidth="1"/>
    <col min="6153" max="6158" width="10.625" style="16" customWidth="1"/>
    <col min="6159" max="6159" width="13.875" style="16" bestFit="1" customWidth="1"/>
    <col min="6160" max="6166" width="10.625" style="16" customWidth="1"/>
    <col min="6167" max="6400" width="9" style="16"/>
    <col min="6401" max="6401" width="2.625" style="16" customWidth="1"/>
    <col min="6402" max="6402" width="12.625" style="16" customWidth="1"/>
    <col min="6403" max="6404" width="3.625" style="16" customWidth="1"/>
    <col min="6405" max="6405" width="2.5" style="16" bestFit="1" customWidth="1"/>
    <col min="6406" max="6406" width="3.625" style="16" customWidth="1"/>
    <col min="6407" max="6407" width="2.625" style="16" customWidth="1"/>
    <col min="6408" max="6408" width="3.625" style="16" customWidth="1"/>
    <col min="6409" max="6414" width="10.625" style="16" customWidth="1"/>
    <col min="6415" max="6415" width="13.875" style="16" bestFit="1" customWidth="1"/>
    <col min="6416" max="6422" width="10.625" style="16" customWidth="1"/>
    <col min="6423" max="6656" width="9" style="16"/>
    <col min="6657" max="6657" width="2.625" style="16" customWidth="1"/>
    <col min="6658" max="6658" width="12.625" style="16" customWidth="1"/>
    <col min="6659" max="6660" width="3.625" style="16" customWidth="1"/>
    <col min="6661" max="6661" width="2.5" style="16" bestFit="1" customWidth="1"/>
    <col min="6662" max="6662" width="3.625" style="16" customWidth="1"/>
    <col min="6663" max="6663" width="2.625" style="16" customWidth="1"/>
    <col min="6664" max="6664" width="3.625" style="16" customWidth="1"/>
    <col min="6665" max="6670" width="10.625" style="16" customWidth="1"/>
    <col min="6671" max="6671" width="13.875" style="16" bestFit="1" customWidth="1"/>
    <col min="6672" max="6678" width="10.625" style="16" customWidth="1"/>
    <col min="6679" max="6912" width="9" style="16"/>
    <col min="6913" max="6913" width="2.625" style="16" customWidth="1"/>
    <col min="6914" max="6914" width="12.625" style="16" customWidth="1"/>
    <col min="6915" max="6916" width="3.625" style="16" customWidth="1"/>
    <col min="6917" max="6917" width="2.5" style="16" bestFit="1" customWidth="1"/>
    <col min="6918" max="6918" width="3.625" style="16" customWidth="1"/>
    <col min="6919" max="6919" width="2.625" style="16" customWidth="1"/>
    <col min="6920" max="6920" width="3.625" style="16" customWidth="1"/>
    <col min="6921" max="6926" width="10.625" style="16" customWidth="1"/>
    <col min="6927" max="6927" width="13.875" style="16" bestFit="1" customWidth="1"/>
    <col min="6928" max="6934" width="10.625" style="16" customWidth="1"/>
    <col min="6935" max="7168" width="9" style="16"/>
    <col min="7169" max="7169" width="2.625" style="16" customWidth="1"/>
    <col min="7170" max="7170" width="12.625" style="16" customWidth="1"/>
    <col min="7171" max="7172" width="3.625" style="16" customWidth="1"/>
    <col min="7173" max="7173" width="2.5" style="16" bestFit="1" customWidth="1"/>
    <col min="7174" max="7174" width="3.625" style="16" customWidth="1"/>
    <col min="7175" max="7175" width="2.625" style="16" customWidth="1"/>
    <col min="7176" max="7176" width="3.625" style="16" customWidth="1"/>
    <col min="7177" max="7182" width="10.625" style="16" customWidth="1"/>
    <col min="7183" max="7183" width="13.875" style="16" bestFit="1" customWidth="1"/>
    <col min="7184" max="7190" width="10.625" style="16" customWidth="1"/>
    <col min="7191" max="7424" width="9" style="16"/>
    <col min="7425" max="7425" width="2.625" style="16" customWidth="1"/>
    <col min="7426" max="7426" width="12.625" style="16" customWidth="1"/>
    <col min="7427" max="7428" width="3.625" style="16" customWidth="1"/>
    <col min="7429" max="7429" width="2.5" style="16" bestFit="1" customWidth="1"/>
    <col min="7430" max="7430" width="3.625" style="16" customWidth="1"/>
    <col min="7431" max="7431" width="2.625" style="16" customWidth="1"/>
    <col min="7432" max="7432" width="3.625" style="16" customWidth="1"/>
    <col min="7433" max="7438" width="10.625" style="16" customWidth="1"/>
    <col min="7439" max="7439" width="13.875" style="16" bestFit="1" customWidth="1"/>
    <col min="7440" max="7446" width="10.625" style="16" customWidth="1"/>
    <col min="7447" max="7680" width="9" style="16"/>
    <col min="7681" max="7681" width="2.625" style="16" customWidth="1"/>
    <col min="7682" max="7682" width="12.625" style="16" customWidth="1"/>
    <col min="7683" max="7684" width="3.625" style="16" customWidth="1"/>
    <col min="7685" max="7685" width="2.5" style="16" bestFit="1" customWidth="1"/>
    <col min="7686" max="7686" width="3.625" style="16" customWidth="1"/>
    <col min="7687" max="7687" width="2.625" style="16" customWidth="1"/>
    <col min="7688" max="7688" width="3.625" style="16" customWidth="1"/>
    <col min="7689" max="7694" width="10.625" style="16" customWidth="1"/>
    <col min="7695" max="7695" width="13.875" style="16" bestFit="1" customWidth="1"/>
    <col min="7696" max="7702" width="10.625" style="16" customWidth="1"/>
    <col min="7703" max="7936" width="9" style="16"/>
    <col min="7937" max="7937" width="2.625" style="16" customWidth="1"/>
    <col min="7938" max="7938" width="12.625" style="16" customWidth="1"/>
    <col min="7939" max="7940" width="3.625" style="16" customWidth="1"/>
    <col min="7941" max="7941" width="2.5" style="16" bestFit="1" customWidth="1"/>
    <col min="7942" max="7942" width="3.625" style="16" customWidth="1"/>
    <col min="7943" max="7943" width="2.625" style="16" customWidth="1"/>
    <col min="7944" max="7944" width="3.625" style="16" customWidth="1"/>
    <col min="7945" max="7950" width="10.625" style="16" customWidth="1"/>
    <col min="7951" max="7951" width="13.875" style="16" bestFit="1" customWidth="1"/>
    <col min="7952" max="7958" width="10.625" style="16" customWidth="1"/>
    <col min="7959" max="8192" width="9" style="16"/>
    <col min="8193" max="8193" width="2.625" style="16" customWidth="1"/>
    <col min="8194" max="8194" width="12.625" style="16" customWidth="1"/>
    <col min="8195" max="8196" width="3.625" style="16" customWidth="1"/>
    <col min="8197" max="8197" width="2.5" style="16" bestFit="1" customWidth="1"/>
    <col min="8198" max="8198" width="3.625" style="16" customWidth="1"/>
    <col min="8199" max="8199" width="2.625" style="16" customWidth="1"/>
    <col min="8200" max="8200" width="3.625" style="16" customWidth="1"/>
    <col min="8201" max="8206" width="10.625" style="16" customWidth="1"/>
    <col min="8207" max="8207" width="13.875" style="16" bestFit="1" customWidth="1"/>
    <col min="8208" max="8214" width="10.625" style="16" customWidth="1"/>
    <col min="8215" max="8448" width="9" style="16"/>
    <col min="8449" max="8449" width="2.625" style="16" customWidth="1"/>
    <col min="8450" max="8450" width="12.625" style="16" customWidth="1"/>
    <col min="8451" max="8452" width="3.625" style="16" customWidth="1"/>
    <col min="8453" max="8453" width="2.5" style="16" bestFit="1" customWidth="1"/>
    <col min="8454" max="8454" width="3.625" style="16" customWidth="1"/>
    <col min="8455" max="8455" width="2.625" style="16" customWidth="1"/>
    <col min="8456" max="8456" width="3.625" style="16" customWidth="1"/>
    <col min="8457" max="8462" width="10.625" style="16" customWidth="1"/>
    <col min="8463" max="8463" width="13.875" style="16" bestFit="1" customWidth="1"/>
    <col min="8464" max="8470" width="10.625" style="16" customWidth="1"/>
    <col min="8471" max="8704" width="9" style="16"/>
    <col min="8705" max="8705" width="2.625" style="16" customWidth="1"/>
    <col min="8706" max="8706" width="12.625" style="16" customWidth="1"/>
    <col min="8707" max="8708" width="3.625" style="16" customWidth="1"/>
    <col min="8709" max="8709" width="2.5" style="16" bestFit="1" customWidth="1"/>
    <col min="8710" max="8710" width="3.625" style="16" customWidth="1"/>
    <col min="8711" max="8711" width="2.625" style="16" customWidth="1"/>
    <col min="8712" max="8712" width="3.625" style="16" customWidth="1"/>
    <col min="8713" max="8718" width="10.625" style="16" customWidth="1"/>
    <col min="8719" max="8719" width="13.875" style="16" bestFit="1" customWidth="1"/>
    <col min="8720" max="8726" width="10.625" style="16" customWidth="1"/>
    <col min="8727" max="8960" width="9" style="16"/>
    <col min="8961" max="8961" width="2.625" style="16" customWidth="1"/>
    <col min="8962" max="8962" width="12.625" style="16" customWidth="1"/>
    <col min="8963" max="8964" width="3.625" style="16" customWidth="1"/>
    <col min="8965" max="8965" width="2.5" style="16" bestFit="1" customWidth="1"/>
    <col min="8966" max="8966" width="3.625" style="16" customWidth="1"/>
    <col min="8967" max="8967" width="2.625" style="16" customWidth="1"/>
    <col min="8968" max="8968" width="3.625" style="16" customWidth="1"/>
    <col min="8969" max="8974" width="10.625" style="16" customWidth="1"/>
    <col min="8975" max="8975" width="13.875" style="16" bestFit="1" customWidth="1"/>
    <col min="8976" max="8982" width="10.625" style="16" customWidth="1"/>
    <col min="8983" max="9216" width="9" style="16"/>
    <col min="9217" max="9217" width="2.625" style="16" customWidth="1"/>
    <col min="9218" max="9218" width="12.625" style="16" customWidth="1"/>
    <col min="9219" max="9220" width="3.625" style="16" customWidth="1"/>
    <col min="9221" max="9221" width="2.5" style="16" bestFit="1" customWidth="1"/>
    <col min="9222" max="9222" width="3.625" style="16" customWidth="1"/>
    <col min="9223" max="9223" width="2.625" style="16" customWidth="1"/>
    <col min="9224" max="9224" width="3.625" style="16" customWidth="1"/>
    <col min="9225" max="9230" width="10.625" style="16" customWidth="1"/>
    <col min="9231" max="9231" width="13.875" style="16" bestFit="1" customWidth="1"/>
    <col min="9232" max="9238" width="10.625" style="16" customWidth="1"/>
    <col min="9239" max="9472" width="9" style="16"/>
    <col min="9473" max="9473" width="2.625" style="16" customWidth="1"/>
    <col min="9474" max="9474" width="12.625" style="16" customWidth="1"/>
    <col min="9475" max="9476" width="3.625" style="16" customWidth="1"/>
    <col min="9477" max="9477" width="2.5" style="16" bestFit="1" customWidth="1"/>
    <col min="9478" max="9478" width="3.625" style="16" customWidth="1"/>
    <col min="9479" max="9479" width="2.625" style="16" customWidth="1"/>
    <col min="9480" max="9480" width="3.625" style="16" customWidth="1"/>
    <col min="9481" max="9486" width="10.625" style="16" customWidth="1"/>
    <col min="9487" max="9487" width="13.875" style="16" bestFit="1" customWidth="1"/>
    <col min="9488" max="9494" width="10.625" style="16" customWidth="1"/>
    <col min="9495" max="9728" width="9" style="16"/>
    <col min="9729" max="9729" width="2.625" style="16" customWidth="1"/>
    <col min="9730" max="9730" width="12.625" style="16" customWidth="1"/>
    <col min="9731" max="9732" width="3.625" style="16" customWidth="1"/>
    <col min="9733" max="9733" width="2.5" style="16" bestFit="1" customWidth="1"/>
    <col min="9734" max="9734" width="3.625" style="16" customWidth="1"/>
    <col min="9735" max="9735" width="2.625" style="16" customWidth="1"/>
    <col min="9736" max="9736" width="3.625" style="16" customWidth="1"/>
    <col min="9737" max="9742" width="10.625" style="16" customWidth="1"/>
    <col min="9743" max="9743" width="13.875" style="16" bestFit="1" customWidth="1"/>
    <col min="9744" max="9750" width="10.625" style="16" customWidth="1"/>
    <col min="9751" max="9984" width="9" style="16"/>
    <col min="9985" max="9985" width="2.625" style="16" customWidth="1"/>
    <col min="9986" max="9986" width="12.625" style="16" customWidth="1"/>
    <col min="9987" max="9988" width="3.625" style="16" customWidth="1"/>
    <col min="9989" max="9989" width="2.5" style="16" bestFit="1" customWidth="1"/>
    <col min="9990" max="9990" width="3.625" style="16" customWidth="1"/>
    <col min="9991" max="9991" width="2.625" style="16" customWidth="1"/>
    <col min="9992" max="9992" width="3.625" style="16" customWidth="1"/>
    <col min="9993" max="9998" width="10.625" style="16" customWidth="1"/>
    <col min="9999" max="9999" width="13.875" style="16" bestFit="1" customWidth="1"/>
    <col min="10000" max="10006" width="10.625" style="16" customWidth="1"/>
    <col min="10007" max="10240" width="9" style="16"/>
    <col min="10241" max="10241" width="2.625" style="16" customWidth="1"/>
    <col min="10242" max="10242" width="12.625" style="16" customWidth="1"/>
    <col min="10243" max="10244" width="3.625" style="16" customWidth="1"/>
    <col min="10245" max="10245" width="2.5" style="16" bestFit="1" customWidth="1"/>
    <col min="10246" max="10246" width="3.625" style="16" customWidth="1"/>
    <col min="10247" max="10247" width="2.625" style="16" customWidth="1"/>
    <col min="10248" max="10248" width="3.625" style="16" customWidth="1"/>
    <col min="10249" max="10254" width="10.625" style="16" customWidth="1"/>
    <col min="10255" max="10255" width="13.875" style="16" bestFit="1" customWidth="1"/>
    <col min="10256" max="10262" width="10.625" style="16" customWidth="1"/>
    <col min="10263" max="10496" width="9" style="16"/>
    <col min="10497" max="10497" width="2.625" style="16" customWidth="1"/>
    <col min="10498" max="10498" width="12.625" style="16" customWidth="1"/>
    <col min="10499" max="10500" width="3.625" style="16" customWidth="1"/>
    <col min="10501" max="10501" width="2.5" style="16" bestFit="1" customWidth="1"/>
    <col min="10502" max="10502" width="3.625" style="16" customWidth="1"/>
    <col min="10503" max="10503" width="2.625" style="16" customWidth="1"/>
    <col min="10504" max="10504" width="3.625" style="16" customWidth="1"/>
    <col min="10505" max="10510" width="10.625" style="16" customWidth="1"/>
    <col min="10511" max="10511" width="13.875" style="16" bestFit="1" customWidth="1"/>
    <col min="10512" max="10518" width="10.625" style="16" customWidth="1"/>
    <col min="10519" max="10752" width="9" style="16"/>
    <col min="10753" max="10753" width="2.625" style="16" customWidth="1"/>
    <col min="10754" max="10754" width="12.625" style="16" customWidth="1"/>
    <col min="10755" max="10756" width="3.625" style="16" customWidth="1"/>
    <col min="10757" max="10757" width="2.5" style="16" bestFit="1" customWidth="1"/>
    <col min="10758" max="10758" width="3.625" style="16" customWidth="1"/>
    <col min="10759" max="10759" width="2.625" style="16" customWidth="1"/>
    <col min="10760" max="10760" width="3.625" style="16" customWidth="1"/>
    <col min="10761" max="10766" width="10.625" style="16" customWidth="1"/>
    <col min="10767" max="10767" width="13.875" style="16" bestFit="1" customWidth="1"/>
    <col min="10768" max="10774" width="10.625" style="16" customWidth="1"/>
    <col min="10775" max="11008" width="9" style="16"/>
    <col min="11009" max="11009" width="2.625" style="16" customWidth="1"/>
    <col min="11010" max="11010" width="12.625" style="16" customWidth="1"/>
    <col min="11011" max="11012" width="3.625" style="16" customWidth="1"/>
    <col min="11013" max="11013" width="2.5" style="16" bestFit="1" customWidth="1"/>
    <col min="11014" max="11014" width="3.625" style="16" customWidth="1"/>
    <col min="11015" max="11015" width="2.625" style="16" customWidth="1"/>
    <col min="11016" max="11016" width="3.625" style="16" customWidth="1"/>
    <col min="11017" max="11022" width="10.625" style="16" customWidth="1"/>
    <col min="11023" max="11023" width="13.875" style="16" bestFit="1" customWidth="1"/>
    <col min="11024" max="11030" width="10.625" style="16" customWidth="1"/>
    <col min="11031" max="11264" width="9" style="16"/>
    <col min="11265" max="11265" width="2.625" style="16" customWidth="1"/>
    <col min="11266" max="11266" width="12.625" style="16" customWidth="1"/>
    <col min="11267" max="11268" width="3.625" style="16" customWidth="1"/>
    <col min="11269" max="11269" width="2.5" style="16" bestFit="1" customWidth="1"/>
    <col min="11270" max="11270" width="3.625" style="16" customWidth="1"/>
    <col min="11271" max="11271" width="2.625" style="16" customWidth="1"/>
    <col min="11272" max="11272" width="3.625" style="16" customWidth="1"/>
    <col min="11273" max="11278" width="10.625" style="16" customWidth="1"/>
    <col min="11279" max="11279" width="13.875" style="16" bestFit="1" customWidth="1"/>
    <col min="11280" max="11286" width="10.625" style="16" customWidth="1"/>
    <col min="11287" max="11520" width="9" style="16"/>
    <col min="11521" max="11521" width="2.625" style="16" customWidth="1"/>
    <col min="11522" max="11522" width="12.625" style="16" customWidth="1"/>
    <col min="11523" max="11524" width="3.625" style="16" customWidth="1"/>
    <col min="11525" max="11525" width="2.5" style="16" bestFit="1" customWidth="1"/>
    <col min="11526" max="11526" width="3.625" style="16" customWidth="1"/>
    <col min="11527" max="11527" width="2.625" style="16" customWidth="1"/>
    <col min="11528" max="11528" width="3.625" style="16" customWidth="1"/>
    <col min="11529" max="11534" width="10.625" style="16" customWidth="1"/>
    <col min="11535" max="11535" width="13.875" style="16" bestFit="1" customWidth="1"/>
    <col min="11536" max="11542" width="10.625" style="16" customWidth="1"/>
    <col min="11543" max="11776" width="9" style="16"/>
    <col min="11777" max="11777" width="2.625" style="16" customWidth="1"/>
    <col min="11778" max="11778" width="12.625" style="16" customWidth="1"/>
    <col min="11779" max="11780" width="3.625" style="16" customWidth="1"/>
    <col min="11781" max="11781" width="2.5" style="16" bestFit="1" customWidth="1"/>
    <col min="11782" max="11782" width="3.625" style="16" customWidth="1"/>
    <col min="11783" max="11783" width="2.625" style="16" customWidth="1"/>
    <col min="11784" max="11784" width="3.625" style="16" customWidth="1"/>
    <col min="11785" max="11790" width="10.625" style="16" customWidth="1"/>
    <col min="11791" max="11791" width="13.875" style="16" bestFit="1" customWidth="1"/>
    <col min="11792" max="11798" width="10.625" style="16" customWidth="1"/>
    <col min="11799" max="12032" width="9" style="16"/>
    <col min="12033" max="12033" width="2.625" style="16" customWidth="1"/>
    <col min="12034" max="12034" width="12.625" style="16" customWidth="1"/>
    <col min="12035" max="12036" width="3.625" style="16" customWidth="1"/>
    <col min="12037" max="12037" width="2.5" style="16" bestFit="1" customWidth="1"/>
    <col min="12038" max="12038" width="3.625" style="16" customWidth="1"/>
    <col min="12039" max="12039" width="2.625" style="16" customWidth="1"/>
    <col min="12040" max="12040" width="3.625" style="16" customWidth="1"/>
    <col min="12041" max="12046" width="10.625" style="16" customWidth="1"/>
    <col min="12047" max="12047" width="13.875" style="16" bestFit="1" customWidth="1"/>
    <col min="12048" max="12054" width="10.625" style="16" customWidth="1"/>
    <col min="12055" max="12288" width="9" style="16"/>
    <col min="12289" max="12289" width="2.625" style="16" customWidth="1"/>
    <col min="12290" max="12290" width="12.625" style="16" customWidth="1"/>
    <col min="12291" max="12292" width="3.625" style="16" customWidth="1"/>
    <col min="12293" max="12293" width="2.5" style="16" bestFit="1" customWidth="1"/>
    <col min="12294" max="12294" width="3.625" style="16" customWidth="1"/>
    <col min="12295" max="12295" width="2.625" style="16" customWidth="1"/>
    <col min="12296" max="12296" width="3.625" style="16" customWidth="1"/>
    <col min="12297" max="12302" width="10.625" style="16" customWidth="1"/>
    <col min="12303" max="12303" width="13.875" style="16" bestFit="1" customWidth="1"/>
    <col min="12304" max="12310" width="10.625" style="16" customWidth="1"/>
    <col min="12311" max="12544" width="9" style="16"/>
    <col min="12545" max="12545" width="2.625" style="16" customWidth="1"/>
    <col min="12546" max="12546" width="12.625" style="16" customWidth="1"/>
    <col min="12547" max="12548" width="3.625" style="16" customWidth="1"/>
    <col min="12549" max="12549" width="2.5" style="16" bestFit="1" customWidth="1"/>
    <col min="12550" max="12550" width="3.625" style="16" customWidth="1"/>
    <col min="12551" max="12551" width="2.625" style="16" customWidth="1"/>
    <col min="12552" max="12552" width="3.625" style="16" customWidth="1"/>
    <col min="12553" max="12558" width="10.625" style="16" customWidth="1"/>
    <col min="12559" max="12559" width="13.875" style="16" bestFit="1" customWidth="1"/>
    <col min="12560" max="12566" width="10.625" style="16" customWidth="1"/>
    <col min="12567" max="12800" width="9" style="16"/>
    <col min="12801" max="12801" width="2.625" style="16" customWidth="1"/>
    <col min="12802" max="12802" width="12.625" style="16" customWidth="1"/>
    <col min="12803" max="12804" width="3.625" style="16" customWidth="1"/>
    <col min="12805" max="12805" width="2.5" style="16" bestFit="1" customWidth="1"/>
    <col min="12806" max="12806" width="3.625" style="16" customWidth="1"/>
    <col min="12807" max="12807" width="2.625" style="16" customWidth="1"/>
    <col min="12808" max="12808" width="3.625" style="16" customWidth="1"/>
    <col min="12809" max="12814" width="10.625" style="16" customWidth="1"/>
    <col min="12815" max="12815" width="13.875" style="16" bestFit="1" customWidth="1"/>
    <col min="12816" max="12822" width="10.625" style="16" customWidth="1"/>
    <col min="12823" max="13056" width="9" style="16"/>
    <col min="13057" max="13057" width="2.625" style="16" customWidth="1"/>
    <col min="13058" max="13058" width="12.625" style="16" customWidth="1"/>
    <col min="13059" max="13060" width="3.625" style="16" customWidth="1"/>
    <col min="13061" max="13061" width="2.5" style="16" bestFit="1" customWidth="1"/>
    <col min="13062" max="13062" width="3.625" style="16" customWidth="1"/>
    <col min="13063" max="13063" width="2.625" style="16" customWidth="1"/>
    <col min="13064" max="13064" width="3.625" style="16" customWidth="1"/>
    <col min="13065" max="13070" width="10.625" style="16" customWidth="1"/>
    <col min="13071" max="13071" width="13.875" style="16" bestFit="1" customWidth="1"/>
    <col min="13072" max="13078" width="10.625" style="16" customWidth="1"/>
    <col min="13079" max="13312" width="9" style="16"/>
    <col min="13313" max="13313" width="2.625" style="16" customWidth="1"/>
    <col min="13314" max="13314" width="12.625" style="16" customWidth="1"/>
    <col min="13315" max="13316" width="3.625" style="16" customWidth="1"/>
    <col min="13317" max="13317" width="2.5" style="16" bestFit="1" customWidth="1"/>
    <col min="13318" max="13318" width="3.625" style="16" customWidth="1"/>
    <col min="13319" max="13319" width="2.625" style="16" customWidth="1"/>
    <col min="13320" max="13320" width="3.625" style="16" customWidth="1"/>
    <col min="13321" max="13326" width="10.625" style="16" customWidth="1"/>
    <col min="13327" max="13327" width="13.875" style="16" bestFit="1" customWidth="1"/>
    <col min="13328" max="13334" width="10.625" style="16" customWidth="1"/>
    <col min="13335" max="13568" width="9" style="16"/>
    <col min="13569" max="13569" width="2.625" style="16" customWidth="1"/>
    <col min="13570" max="13570" width="12.625" style="16" customWidth="1"/>
    <col min="13571" max="13572" width="3.625" style="16" customWidth="1"/>
    <col min="13573" max="13573" width="2.5" style="16" bestFit="1" customWidth="1"/>
    <col min="13574" max="13574" width="3.625" style="16" customWidth="1"/>
    <col min="13575" max="13575" width="2.625" style="16" customWidth="1"/>
    <col min="13576" max="13576" width="3.625" style="16" customWidth="1"/>
    <col min="13577" max="13582" width="10.625" style="16" customWidth="1"/>
    <col min="13583" max="13583" width="13.875" style="16" bestFit="1" customWidth="1"/>
    <col min="13584" max="13590" width="10.625" style="16" customWidth="1"/>
    <col min="13591" max="13824" width="9" style="16"/>
    <col min="13825" max="13825" width="2.625" style="16" customWidth="1"/>
    <col min="13826" max="13826" width="12.625" style="16" customWidth="1"/>
    <col min="13827" max="13828" width="3.625" style="16" customWidth="1"/>
    <col min="13829" max="13829" width="2.5" style="16" bestFit="1" customWidth="1"/>
    <col min="13830" max="13830" width="3.625" style="16" customWidth="1"/>
    <col min="13831" max="13831" width="2.625" style="16" customWidth="1"/>
    <col min="13832" max="13832" width="3.625" style="16" customWidth="1"/>
    <col min="13833" max="13838" width="10.625" style="16" customWidth="1"/>
    <col min="13839" max="13839" width="13.875" style="16" bestFit="1" customWidth="1"/>
    <col min="13840" max="13846" width="10.625" style="16" customWidth="1"/>
    <col min="13847" max="14080" width="9" style="16"/>
    <col min="14081" max="14081" width="2.625" style="16" customWidth="1"/>
    <col min="14082" max="14082" width="12.625" style="16" customWidth="1"/>
    <col min="14083" max="14084" width="3.625" style="16" customWidth="1"/>
    <col min="14085" max="14085" width="2.5" style="16" bestFit="1" customWidth="1"/>
    <col min="14086" max="14086" width="3.625" style="16" customWidth="1"/>
    <col min="14087" max="14087" width="2.625" style="16" customWidth="1"/>
    <col min="14088" max="14088" width="3.625" style="16" customWidth="1"/>
    <col min="14089" max="14094" width="10.625" style="16" customWidth="1"/>
    <col min="14095" max="14095" width="13.875" style="16" bestFit="1" customWidth="1"/>
    <col min="14096" max="14102" width="10.625" style="16" customWidth="1"/>
    <col min="14103" max="14336" width="9" style="16"/>
    <col min="14337" max="14337" width="2.625" style="16" customWidth="1"/>
    <col min="14338" max="14338" width="12.625" style="16" customWidth="1"/>
    <col min="14339" max="14340" width="3.625" style="16" customWidth="1"/>
    <col min="14341" max="14341" width="2.5" style="16" bestFit="1" customWidth="1"/>
    <col min="14342" max="14342" width="3.625" style="16" customWidth="1"/>
    <col min="14343" max="14343" width="2.625" style="16" customWidth="1"/>
    <col min="14344" max="14344" width="3.625" style="16" customWidth="1"/>
    <col min="14345" max="14350" width="10.625" style="16" customWidth="1"/>
    <col min="14351" max="14351" width="13.875" style="16" bestFit="1" customWidth="1"/>
    <col min="14352" max="14358" width="10.625" style="16" customWidth="1"/>
    <col min="14359" max="14592" width="9" style="16"/>
    <col min="14593" max="14593" width="2.625" style="16" customWidth="1"/>
    <col min="14594" max="14594" width="12.625" style="16" customWidth="1"/>
    <col min="14595" max="14596" width="3.625" style="16" customWidth="1"/>
    <col min="14597" max="14597" width="2.5" style="16" bestFit="1" customWidth="1"/>
    <col min="14598" max="14598" width="3.625" style="16" customWidth="1"/>
    <col min="14599" max="14599" width="2.625" style="16" customWidth="1"/>
    <col min="14600" max="14600" width="3.625" style="16" customWidth="1"/>
    <col min="14601" max="14606" width="10.625" style="16" customWidth="1"/>
    <col min="14607" max="14607" width="13.875" style="16" bestFit="1" customWidth="1"/>
    <col min="14608" max="14614" width="10.625" style="16" customWidth="1"/>
    <col min="14615" max="14848" width="9" style="16"/>
    <col min="14849" max="14849" width="2.625" style="16" customWidth="1"/>
    <col min="14850" max="14850" width="12.625" style="16" customWidth="1"/>
    <col min="14851" max="14852" width="3.625" style="16" customWidth="1"/>
    <col min="14853" max="14853" width="2.5" style="16" bestFit="1" customWidth="1"/>
    <col min="14854" max="14854" width="3.625" style="16" customWidth="1"/>
    <col min="14855" max="14855" width="2.625" style="16" customWidth="1"/>
    <col min="14856" max="14856" width="3.625" style="16" customWidth="1"/>
    <col min="14857" max="14862" width="10.625" style="16" customWidth="1"/>
    <col min="14863" max="14863" width="13.875" style="16" bestFit="1" customWidth="1"/>
    <col min="14864" max="14870" width="10.625" style="16" customWidth="1"/>
    <col min="14871" max="15104" width="9" style="16"/>
    <col min="15105" max="15105" width="2.625" style="16" customWidth="1"/>
    <col min="15106" max="15106" width="12.625" style="16" customWidth="1"/>
    <col min="15107" max="15108" width="3.625" style="16" customWidth="1"/>
    <col min="15109" max="15109" width="2.5" style="16" bestFit="1" customWidth="1"/>
    <col min="15110" max="15110" width="3.625" style="16" customWidth="1"/>
    <col min="15111" max="15111" width="2.625" style="16" customWidth="1"/>
    <col min="15112" max="15112" width="3.625" style="16" customWidth="1"/>
    <col min="15113" max="15118" width="10.625" style="16" customWidth="1"/>
    <col min="15119" max="15119" width="13.875" style="16" bestFit="1" customWidth="1"/>
    <col min="15120" max="15126" width="10.625" style="16" customWidth="1"/>
    <col min="15127" max="15360" width="9" style="16"/>
    <col min="15361" max="15361" width="2.625" style="16" customWidth="1"/>
    <col min="15362" max="15362" width="12.625" style="16" customWidth="1"/>
    <col min="15363" max="15364" width="3.625" style="16" customWidth="1"/>
    <col min="15365" max="15365" width="2.5" style="16" bestFit="1" customWidth="1"/>
    <col min="15366" max="15366" width="3.625" style="16" customWidth="1"/>
    <col min="15367" max="15367" width="2.625" style="16" customWidth="1"/>
    <col min="15368" max="15368" width="3.625" style="16" customWidth="1"/>
    <col min="15369" max="15374" width="10.625" style="16" customWidth="1"/>
    <col min="15375" max="15375" width="13.875" style="16" bestFit="1" customWidth="1"/>
    <col min="15376" max="15382" width="10.625" style="16" customWidth="1"/>
    <col min="15383" max="15616" width="9" style="16"/>
    <col min="15617" max="15617" width="2.625" style="16" customWidth="1"/>
    <col min="15618" max="15618" width="12.625" style="16" customWidth="1"/>
    <col min="15619" max="15620" width="3.625" style="16" customWidth="1"/>
    <col min="15621" max="15621" width="2.5" style="16" bestFit="1" customWidth="1"/>
    <col min="15622" max="15622" width="3.625" style="16" customWidth="1"/>
    <col min="15623" max="15623" width="2.625" style="16" customWidth="1"/>
    <col min="15624" max="15624" width="3.625" style="16" customWidth="1"/>
    <col min="15625" max="15630" width="10.625" style="16" customWidth="1"/>
    <col min="15631" max="15631" width="13.875" style="16" bestFit="1" customWidth="1"/>
    <col min="15632" max="15638" width="10.625" style="16" customWidth="1"/>
    <col min="15639" max="15872" width="9" style="16"/>
    <col min="15873" max="15873" width="2.625" style="16" customWidth="1"/>
    <col min="15874" max="15874" width="12.625" style="16" customWidth="1"/>
    <col min="15875" max="15876" width="3.625" style="16" customWidth="1"/>
    <col min="15877" max="15877" width="2.5" style="16" bestFit="1" customWidth="1"/>
    <col min="15878" max="15878" width="3.625" style="16" customWidth="1"/>
    <col min="15879" max="15879" width="2.625" style="16" customWidth="1"/>
    <col min="15880" max="15880" width="3.625" style="16" customWidth="1"/>
    <col min="15881" max="15886" width="10.625" style="16" customWidth="1"/>
    <col min="15887" max="15887" width="13.875" style="16" bestFit="1" customWidth="1"/>
    <col min="15888" max="15894" width="10.625" style="16" customWidth="1"/>
    <col min="15895" max="16128" width="9" style="16"/>
    <col min="16129" max="16129" width="2.625" style="16" customWidth="1"/>
    <col min="16130" max="16130" width="12.625" style="16" customWidth="1"/>
    <col min="16131" max="16132" width="3.625" style="16" customWidth="1"/>
    <col min="16133" max="16133" width="2.5" style="16" bestFit="1" customWidth="1"/>
    <col min="16134" max="16134" width="3.625" style="16" customWidth="1"/>
    <col min="16135" max="16135" width="2.625" style="16" customWidth="1"/>
    <col min="16136" max="16136" width="3.625" style="16" customWidth="1"/>
    <col min="16137" max="16142" width="10.625" style="16" customWidth="1"/>
    <col min="16143" max="16143" width="13.875" style="16" bestFit="1" customWidth="1"/>
    <col min="16144" max="16150" width="10.625" style="16" customWidth="1"/>
    <col min="16151" max="16384" width="9" style="16"/>
  </cols>
  <sheetData>
    <row r="2" spans="2:21" ht="30" customHeight="1" x14ac:dyDescent="0.15">
      <c r="B2" s="15" t="s">
        <v>57</v>
      </c>
      <c r="C2" s="15"/>
    </row>
    <row r="3" spans="2:21" ht="30" customHeight="1" x14ac:dyDescent="0.15">
      <c r="B3" s="33"/>
      <c r="C3" s="15"/>
    </row>
    <row r="4" spans="2:21" ht="30" hidden="1" customHeight="1" x14ac:dyDescent="0.15">
      <c r="B4" s="197" t="s">
        <v>58</v>
      </c>
      <c r="C4" s="197"/>
      <c r="D4" s="197"/>
      <c r="E4" s="197"/>
      <c r="F4" s="197"/>
      <c r="G4" s="197"/>
      <c r="H4" s="197"/>
      <c r="I4" s="197" t="s">
        <v>59</v>
      </c>
      <c r="J4" s="197"/>
      <c r="K4" s="197"/>
      <c r="L4" s="197" t="s">
        <v>60</v>
      </c>
      <c r="M4" s="197"/>
      <c r="N4" s="197"/>
      <c r="O4" s="200" t="s">
        <v>61</v>
      </c>
      <c r="P4" s="197" t="s">
        <v>62</v>
      </c>
      <c r="Q4" s="197"/>
      <c r="R4" s="197"/>
      <c r="S4" s="197" t="s">
        <v>63</v>
      </c>
      <c r="T4" s="197"/>
      <c r="U4" s="197"/>
    </row>
    <row r="5" spans="2:21" ht="30" hidden="1" customHeight="1" x14ac:dyDescent="0.15">
      <c r="B5" s="197"/>
      <c r="C5" s="197"/>
      <c r="D5" s="197"/>
      <c r="E5" s="197"/>
      <c r="F5" s="197"/>
      <c r="G5" s="197"/>
      <c r="H5" s="197"/>
      <c r="I5" s="88" t="s">
        <v>64</v>
      </c>
      <c r="J5" s="88" t="s">
        <v>55</v>
      </c>
      <c r="K5" s="88" t="s">
        <v>56</v>
      </c>
      <c r="L5" s="88" t="s">
        <v>64</v>
      </c>
      <c r="M5" s="88" t="s">
        <v>55</v>
      </c>
      <c r="N5" s="88" t="s">
        <v>56</v>
      </c>
      <c r="O5" s="200"/>
      <c r="P5" s="88" t="s">
        <v>64</v>
      </c>
      <c r="Q5" s="88" t="s">
        <v>55</v>
      </c>
      <c r="R5" s="88" t="s">
        <v>56</v>
      </c>
      <c r="S5" s="88" t="s">
        <v>64</v>
      </c>
      <c r="T5" s="88" t="s">
        <v>65</v>
      </c>
      <c r="U5" s="88" t="s">
        <v>66</v>
      </c>
    </row>
    <row r="6" spans="2:21" ht="30" hidden="1" customHeight="1" x14ac:dyDescent="0.15">
      <c r="B6" s="35" t="s">
        <v>67</v>
      </c>
      <c r="C6" s="89"/>
      <c r="D6" s="37"/>
      <c r="E6" s="37"/>
      <c r="F6" s="37"/>
      <c r="G6" s="37"/>
      <c r="H6" s="3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2:21" ht="30" hidden="1" customHeight="1" x14ac:dyDescent="0.15">
      <c r="B7" s="40" t="s">
        <v>68</v>
      </c>
      <c r="C7" s="26" t="s">
        <v>89</v>
      </c>
      <c r="D7" s="26">
        <v>3</v>
      </c>
      <c r="E7" s="26" t="s">
        <v>85</v>
      </c>
      <c r="F7" s="26">
        <v>10</v>
      </c>
      <c r="G7" s="26" t="s">
        <v>85</v>
      </c>
      <c r="H7" s="27">
        <v>31</v>
      </c>
      <c r="I7" s="60">
        <v>50181</v>
      </c>
      <c r="J7" s="60">
        <v>24140</v>
      </c>
      <c r="K7" s="60">
        <v>26041</v>
      </c>
      <c r="L7" s="60">
        <v>25728</v>
      </c>
      <c r="M7" s="60">
        <v>12442</v>
      </c>
      <c r="N7" s="60">
        <v>13286</v>
      </c>
      <c r="O7" s="60">
        <v>10920</v>
      </c>
      <c r="P7" s="61">
        <v>51.27</v>
      </c>
      <c r="Q7" s="61">
        <v>51.54</v>
      </c>
      <c r="R7" s="61">
        <v>51.02</v>
      </c>
      <c r="S7" s="60">
        <v>25728</v>
      </c>
      <c r="T7" s="60">
        <v>25073</v>
      </c>
      <c r="U7" s="60">
        <v>655</v>
      </c>
    </row>
    <row r="8" spans="2:21" ht="30" hidden="1" customHeight="1" x14ac:dyDescent="0.15">
      <c r="B8" s="44"/>
      <c r="C8" s="26" t="s">
        <v>89</v>
      </c>
      <c r="D8" s="26">
        <v>6</v>
      </c>
      <c r="E8" s="26" t="s">
        <v>85</v>
      </c>
      <c r="F8" s="26">
        <v>10</v>
      </c>
      <c r="G8" s="26" t="s">
        <v>85</v>
      </c>
      <c r="H8" s="27">
        <v>27</v>
      </c>
      <c r="I8" s="60">
        <v>46974</v>
      </c>
      <c r="J8" s="60">
        <v>22720</v>
      </c>
      <c r="K8" s="60">
        <v>24254</v>
      </c>
      <c r="L8" s="60">
        <v>22814</v>
      </c>
      <c r="M8" s="60">
        <v>11151</v>
      </c>
      <c r="N8" s="60">
        <v>11663</v>
      </c>
      <c r="O8" s="60">
        <v>9696</v>
      </c>
      <c r="P8" s="61">
        <v>49.08</v>
      </c>
      <c r="Q8" s="61">
        <v>48.09</v>
      </c>
      <c r="R8" s="61">
        <v>48.57</v>
      </c>
      <c r="S8" s="60">
        <v>22814</v>
      </c>
      <c r="T8" s="60">
        <v>22105</v>
      </c>
      <c r="U8" s="60">
        <v>709</v>
      </c>
    </row>
    <row r="9" spans="2:21" ht="30" hidden="1" customHeight="1" x14ac:dyDescent="0.15">
      <c r="B9" s="40" t="s">
        <v>70</v>
      </c>
      <c r="C9" s="26" t="s">
        <v>89</v>
      </c>
      <c r="D9" s="26">
        <v>3</v>
      </c>
      <c r="E9" s="26" t="s">
        <v>85</v>
      </c>
      <c r="F9" s="26">
        <v>10</v>
      </c>
      <c r="G9" s="26" t="s">
        <v>85</v>
      </c>
      <c r="H9" s="27">
        <v>31</v>
      </c>
      <c r="I9" s="60">
        <v>50181</v>
      </c>
      <c r="J9" s="60">
        <v>24140</v>
      </c>
      <c r="K9" s="60">
        <v>26041</v>
      </c>
      <c r="L9" s="60">
        <v>25726</v>
      </c>
      <c r="M9" s="60">
        <v>12441</v>
      </c>
      <c r="N9" s="60">
        <v>13285</v>
      </c>
      <c r="O9" s="60">
        <v>10919</v>
      </c>
      <c r="P9" s="61">
        <v>51.27</v>
      </c>
      <c r="Q9" s="61">
        <v>51.54</v>
      </c>
      <c r="R9" s="61">
        <v>51.02</v>
      </c>
      <c r="S9" s="60">
        <v>25726</v>
      </c>
      <c r="T9" s="60">
        <v>24650</v>
      </c>
      <c r="U9" s="60">
        <v>1076</v>
      </c>
    </row>
    <row r="10" spans="2:21" ht="30" hidden="1" customHeight="1" x14ac:dyDescent="0.15">
      <c r="B10" s="44"/>
      <c r="C10" s="26" t="s">
        <v>89</v>
      </c>
      <c r="D10" s="26">
        <v>6</v>
      </c>
      <c r="E10" s="26" t="s">
        <v>85</v>
      </c>
      <c r="F10" s="26">
        <v>10</v>
      </c>
      <c r="G10" s="26" t="s">
        <v>85</v>
      </c>
      <c r="H10" s="27">
        <v>27</v>
      </c>
      <c r="I10" s="60">
        <v>46974</v>
      </c>
      <c r="J10" s="60">
        <v>22720</v>
      </c>
      <c r="K10" s="60">
        <v>24254</v>
      </c>
      <c r="L10" s="60">
        <v>22813</v>
      </c>
      <c r="M10" s="60">
        <v>11150</v>
      </c>
      <c r="N10" s="60">
        <v>11663</v>
      </c>
      <c r="O10" s="60">
        <v>9696</v>
      </c>
      <c r="P10" s="61">
        <v>49.08</v>
      </c>
      <c r="Q10" s="61">
        <v>48.09</v>
      </c>
      <c r="R10" s="61">
        <v>48.57</v>
      </c>
      <c r="S10" s="60">
        <v>22813</v>
      </c>
      <c r="T10" s="60">
        <v>22174</v>
      </c>
      <c r="U10" s="60">
        <v>639</v>
      </c>
    </row>
    <row r="11" spans="2:21" ht="30" hidden="1" customHeight="1" x14ac:dyDescent="0.15">
      <c r="B11" s="44" t="s">
        <v>71</v>
      </c>
      <c r="C11" s="90"/>
      <c r="D11" s="90"/>
      <c r="E11" s="90"/>
      <c r="F11" s="90"/>
      <c r="G11" s="90"/>
      <c r="H11" s="2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2:21" ht="30" hidden="1" customHeight="1" x14ac:dyDescent="0.15">
      <c r="B12" s="44" t="s">
        <v>72</v>
      </c>
      <c r="C12" s="26" t="s">
        <v>89</v>
      </c>
      <c r="D12" s="26" t="s">
        <v>90</v>
      </c>
      <c r="E12" s="26" t="s">
        <v>85</v>
      </c>
      <c r="F12" s="26">
        <v>7</v>
      </c>
      <c r="G12" s="26" t="s">
        <v>85</v>
      </c>
      <c r="H12" s="27">
        <v>21</v>
      </c>
      <c r="I12" s="60">
        <v>52571</v>
      </c>
      <c r="J12" s="60">
        <v>25262</v>
      </c>
      <c r="K12" s="60">
        <v>27309</v>
      </c>
      <c r="L12" s="60">
        <v>20985</v>
      </c>
      <c r="M12" s="60">
        <v>10100</v>
      </c>
      <c r="N12" s="60">
        <v>10885</v>
      </c>
      <c r="O12" s="60">
        <v>6641</v>
      </c>
      <c r="P12" s="61">
        <v>39.92</v>
      </c>
      <c r="Q12" s="61">
        <v>39.979999999999997</v>
      </c>
      <c r="R12" s="61">
        <v>39.86</v>
      </c>
      <c r="S12" s="60">
        <v>20985</v>
      </c>
      <c r="T12" s="60">
        <v>19979</v>
      </c>
      <c r="U12" s="60">
        <v>1006</v>
      </c>
    </row>
    <row r="13" spans="2:21" ht="30" hidden="1" customHeight="1" x14ac:dyDescent="0.15">
      <c r="B13" s="44"/>
      <c r="C13" s="26" t="s">
        <v>89</v>
      </c>
      <c r="D13" s="26">
        <v>4</v>
      </c>
      <c r="E13" s="26" t="s">
        <v>85</v>
      </c>
      <c r="F13" s="26">
        <v>7</v>
      </c>
      <c r="G13" s="26" t="s">
        <v>85</v>
      </c>
      <c r="H13" s="27">
        <v>10</v>
      </c>
      <c r="I13" s="60">
        <v>49456</v>
      </c>
      <c r="J13" s="60">
        <v>23824</v>
      </c>
      <c r="K13" s="60">
        <v>25632</v>
      </c>
      <c r="L13" s="60">
        <v>22470</v>
      </c>
      <c r="M13" s="60">
        <v>10818</v>
      </c>
      <c r="N13" s="60">
        <v>11652</v>
      </c>
      <c r="O13" s="60">
        <v>9827</v>
      </c>
      <c r="P13" s="61">
        <v>45.43</v>
      </c>
      <c r="Q13" s="61">
        <v>45.41</v>
      </c>
      <c r="R13" s="61">
        <v>45.46</v>
      </c>
      <c r="S13" s="60">
        <v>22470</v>
      </c>
      <c r="T13" s="60">
        <v>21359</v>
      </c>
      <c r="U13" s="60">
        <v>1111</v>
      </c>
    </row>
    <row r="14" spans="2:21" ht="30" hidden="1" customHeight="1" x14ac:dyDescent="0.15">
      <c r="B14" s="44" t="s">
        <v>70</v>
      </c>
      <c r="C14" s="26" t="s">
        <v>89</v>
      </c>
      <c r="D14" s="26" t="s">
        <v>90</v>
      </c>
      <c r="E14" s="26" t="s">
        <v>85</v>
      </c>
      <c r="F14" s="26">
        <v>7</v>
      </c>
      <c r="G14" s="26" t="s">
        <v>85</v>
      </c>
      <c r="H14" s="27">
        <v>21</v>
      </c>
      <c r="I14" s="60">
        <v>52571</v>
      </c>
      <c r="J14" s="60">
        <v>25262</v>
      </c>
      <c r="K14" s="60">
        <v>27309</v>
      </c>
      <c r="L14" s="60">
        <v>20985</v>
      </c>
      <c r="M14" s="60">
        <v>10100</v>
      </c>
      <c r="N14" s="60">
        <v>10885</v>
      </c>
      <c r="O14" s="60">
        <v>6641</v>
      </c>
      <c r="P14" s="61">
        <v>39.92</v>
      </c>
      <c r="Q14" s="61">
        <v>39.979999999999997</v>
      </c>
      <c r="R14" s="61">
        <v>39.86</v>
      </c>
      <c r="S14" s="60">
        <v>20985</v>
      </c>
      <c r="T14" s="60">
        <v>20434</v>
      </c>
      <c r="U14" s="60">
        <v>551</v>
      </c>
    </row>
    <row r="15" spans="2:21" ht="30" hidden="1" customHeight="1" x14ac:dyDescent="0.15">
      <c r="B15" s="44"/>
      <c r="C15" s="26" t="s">
        <v>89</v>
      </c>
      <c r="D15" s="26">
        <v>4</v>
      </c>
      <c r="E15" s="26" t="s">
        <v>85</v>
      </c>
      <c r="F15" s="26">
        <v>7</v>
      </c>
      <c r="G15" s="26" t="s">
        <v>85</v>
      </c>
      <c r="H15" s="27">
        <v>10</v>
      </c>
      <c r="I15" s="60">
        <v>49456</v>
      </c>
      <c r="J15" s="60">
        <v>23824</v>
      </c>
      <c r="K15" s="60">
        <v>25632</v>
      </c>
      <c r="L15" s="60">
        <v>22470</v>
      </c>
      <c r="M15" s="60">
        <v>10818</v>
      </c>
      <c r="N15" s="60">
        <v>11652</v>
      </c>
      <c r="O15" s="60">
        <v>9827</v>
      </c>
      <c r="P15" s="61">
        <v>45.43</v>
      </c>
      <c r="Q15" s="61">
        <v>45.41</v>
      </c>
      <c r="R15" s="61">
        <v>45.46</v>
      </c>
      <c r="S15" s="60">
        <v>22469</v>
      </c>
      <c r="T15" s="60">
        <v>21809</v>
      </c>
      <c r="U15" s="60">
        <v>660</v>
      </c>
    </row>
    <row r="16" spans="2:21" ht="30" hidden="1" customHeight="1" x14ac:dyDescent="0.15">
      <c r="B16" s="44" t="s">
        <v>73</v>
      </c>
      <c r="C16" s="26"/>
      <c r="D16" s="26"/>
      <c r="E16" s="26"/>
      <c r="F16" s="26"/>
      <c r="G16" s="26"/>
      <c r="H16" s="27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pans="2:29" ht="30" hidden="1" customHeight="1" x14ac:dyDescent="0.15">
      <c r="B17" s="44"/>
      <c r="C17" s="26" t="s">
        <v>91</v>
      </c>
      <c r="D17" s="26">
        <v>29</v>
      </c>
      <c r="E17" s="26" t="s">
        <v>85</v>
      </c>
      <c r="F17" s="26">
        <v>3</v>
      </c>
      <c r="G17" s="26" t="s">
        <v>85</v>
      </c>
      <c r="H17" s="27">
        <v>26</v>
      </c>
      <c r="I17" s="60">
        <v>54686</v>
      </c>
      <c r="J17" s="60">
        <v>26202</v>
      </c>
      <c r="K17" s="60">
        <v>28484</v>
      </c>
      <c r="L17" s="60">
        <v>17109</v>
      </c>
      <c r="M17" s="60">
        <v>8121</v>
      </c>
      <c r="N17" s="60">
        <v>8988</v>
      </c>
      <c r="O17" s="60">
        <v>4425</v>
      </c>
      <c r="P17" s="61">
        <v>31.29</v>
      </c>
      <c r="Q17" s="61">
        <v>30.99</v>
      </c>
      <c r="R17" s="61">
        <v>31.55</v>
      </c>
      <c r="S17" s="60">
        <v>17109</v>
      </c>
      <c r="T17" s="60">
        <v>16983</v>
      </c>
      <c r="U17" s="60">
        <v>126</v>
      </c>
    </row>
    <row r="18" spans="2:29" ht="30" hidden="1" customHeight="1" x14ac:dyDescent="0.15">
      <c r="B18" s="44"/>
      <c r="C18" s="26" t="s">
        <v>89</v>
      </c>
      <c r="D18" s="26">
        <v>3</v>
      </c>
      <c r="E18" s="26" t="s">
        <v>85</v>
      </c>
      <c r="F18" s="26">
        <v>3</v>
      </c>
      <c r="G18" s="26" t="s">
        <v>85</v>
      </c>
      <c r="H18" s="27">
        <v>21</v>
      </c>
      <c r="I18" s="60">
        <v>50526</v>
      </c>
      <c r="J18" s="60">
        <v>24289</v>
      </c>
      <c r="K18" s="60">
        <v>26237</v>
      </c>
      <c r="L18" s="60">
        <v>18038</v>
      </c>
      <c r="M18" s="60">
        <v>8515</v>
      </c>
      <c r="N18" s="60">
        <v>9523</v>
      </c>
      <c r="O18" s="60">
        <v>8665</v>
      </c>
      <c r="P18" s="61">
        <v>35.700000000000003</v>
      </c>
      <c r="Q18" s="61">
        <v>35.06</v>
      </c>
      <c r="R18" s="61">
        <v>36.299999999999997</v>
      </c>
      <c r="S18" s="60">
        <v>18038</v>
      </c>
      <c r="T18" s="60">
        <v>17786</v>
      </c>
      <c r="U18" s="60">
        <v>252</v>
      </c>
    </row>
    <row r="19" spans="2:29" ht="30" hidden="1" customHeight="1" x14ac:dyDescent="0.15">
      <c r="B19" s="44" t="s">
        <v>74</v>
      </c>
      <c r="C19" s="26"/>
      <c r="D19" s="26"/>
      <c r="E19" s="26"/>
      <c r="F19" s="26"/>
      <c r="G19" s="26"/>
      <c r="H19" s="27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2:29" ht="30" hidden="1" customHeight="1" x14ac:dyDescent="0.15">
      <c r="B20" s="44"/>
      <c r="C20" s="26" t="s">
        <v>75</v>
      </c>
      <c r="D20" s="26">
        <v>31</v>
      </c>
      <c r="E20" s="26" t="s">
        <v>69</v>
      </c>
      <c r="F20" s="26">
        <v>4</v>
      </c>
      <c r="G20" s="26" t="s">
        <v>69</v>
      </c>
      <c r="H20" s="27">
        <v>7</v>
      </c>
      <c r="I20" s="62">
        <f>SUM(J20:K20)</f>
        <v>0</v>
      </c>
      <c r="J20" s="62">
        <f t="shared" ref="J20:K21" si="0">SUM(K20:L20)</f>
        <v>0</v>
      </c>
      <c r="K20" s="62">
        <f t="shared" si="0"/>
        <v>0</v>
      </c>
      <c r="L20" s="63">
        <f>SUM(M20:N20)</f>
        <v>0</v>
      </c>
      <c r="M20" s="63" t="s">
        <v>76</v>
      </c>
      <c r="N20" s="63" t="s">
        <v>76</v>
      </c>
      <c r="O20" s="63" t="s">
        <v>76</v>
      </c>
      <c r="P20" s="63" t="s">
        <v>76</v>
      </c>
      <c r="Q20" s="63" t="s">
        <v>76</v>
      </c>
      <c r="R20" s="63" t="s">
        <v>76</v>
      </c>
      <c r="S20" s="63">
        <f>SUM(T20:U20)</f>
        <v>0</v>
      </c>
      <c r="T20" s="63" t="s">
        <v>76</v>
      </c>
      <c r="U20" s="63" t="s">
        <v>76</v>
      </c>
    </row>
    <row r="21" spans="2:29" ht="30" hidden="1" customHeight="1" x14ac:dyDescent="0.15">
      <c r="B21" s="44"/>
      <c r="C21" s="26" t="s">
        <v>120</v>
      </c>
      <c r="D21" s="26">
        <v>5</v>
      </c>
      <c r="E21" s="26" t="s">
        <v>85</v>
      </c>
      <c r="F21" s="26">
        <v>4</v>
      </c>
      <c r="G21" s="26" t="s">
        <v>85</v>
      </c>
      <c r="H21" s="27">
        <v>9</v>
      </c>
      <c r="I21" s="62">
        <f>SUM(J21:K21)</f>
        <v>0</v>
      </c>
      <c r="J21" s="62">
        <f t="shared" si="0"/>
        <v>0</v>
      </c>
      <c r="K21" s="62">
        <f t="shared" si="0"/>
        <v>0</v>
      </c>
      <c r="L21" s="63">
        <f>SUM(M21:N21)</f>
        <v>0</v>
      </c>
      <c r="M21" s="63">
        <f t="shared" ref="M21:N21" si="1">SUM(N21:O21)</f>
        <v>0</v>
      </c>
      <c r="N21" s="63">
        <f t="shared" si="1"/>
        <v>0</v>
      </c>
      <c r="O21" s="63" t="s">
        <v>76</v>
      </c>
      <c r="P21" s="63" t="s">
        <v>76</v>
      </c>
      <c r="Q21" s="63" t="s">
        <v>76</v>
      </c>
      <c r="R21" s="63" t="s">
        <v>76</v>
      </c>
      <c r="S21" s="63">
        <f>SUM(T21:U21)</f>
        <v>0</v>
      </c>
      <c r="T21" s="63" t="s">
        <v>76</v>
      </c>
      <c r="U21" s="63" t="s">
        <v>76</v>
      </c>
    </row>
    <row r="22" spans="2:29" ht="30" hidden="1" customHeight="1" x14ac:dyDescent="0.15">
      <c r="B22" s="44" t="s">
        <v>77</v>
      </c>
      <c r="C22" s="26"/>
      <c r="D22" s="26"/>
      <c r="E22" s="26"/>
      <c r="F22" s="26"/>
      <c r="G22" s="26"/>
      <c r="H22" s="27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2:29" ht="30" hidden="1" customHeight="1" x14ac:dyDescent="0.15">
      <c r="B23" s="44"/>
      <c r="C23" s="26" t="s">
        <v>91</v>
      </c>
      <c r="D23" s="26">
        <v>29</v>
      </c>
      <c r="E23" s="26" t="s">
        <v>85</v>
      </c>
      <c r="F23" s="26">
        <v>4</v>
      </c>
      <c r="G23" s="26" t="s">
        <v>85</v>
      </c>
      <c r="H23" s="27">
        <v>23</v>
      </c>
      <c r="I23" s="60">
        <v>54388</v>
      </c>
      <c r="J23" s="60">
        <v>26036</v>
      </c>
      <c r="K23" s="60">
        <v>28352</v>
      </c>
      <c r="L23" s="60">
        <v>28591</v>
      </c>
      <c r="M23" s="60">
        <v>13269</v>
      </c>
      <c r="N23" s="60">
        <v>15322</v>
      </c>
      <c r="O23" s="60">
        <v>6861</v>
      </c>
      <c r="P23" s="61">
        <v>52.57</v>
      </c>
      <c r="Q23" s="61">
        <v>50.96</v>
      </c>
      <c r="R23" s="61">
        <v>54.04</v>
      </c>
      <c r="S23" s="60">
        <v>28591</v>
      </c>
      <c r="T23" s="60">
        <v>28405</v>
      </c>
      <c r="U23" s="60">
        <v>186</v>
      </c>
    </row>
    <row r="24" spans="2:29" ht="30" hidden="1" customHeight="1" x14ac:dyDescent="0.15">
      <c r="B24" s="44"/>
      <c r="C24" s="26" t="s">
        <v>89</v>
      </c>
      <c r="D24" s="26">
        <v>3</v>
      </c>
      <c r="E24" s="26" t="s">
        <v>85</v>
      </c>
      <c r="F24" s="26">
        <v>4</v>
      </c>
      <c r="G24" s="26" t="s">
        <v>85</v>
      </c>
      <c r="H24" s="27">
        <v>25</v>
      </c>
      <c r="I24" s="60">
        <v>50192</v>
      </c>
      <c r="J24" s="60">
        <v>24122</v>
      </c>
      <c r="K24" s="60">
        <v>26070</v>
      </c>
      <c r="L24" s="60">
        <v>25563</v>
      </c>
      <c r="M24" s="60">
        <v>11855</v>
      </c>
      <c r="N24" s="60">
        <v>13708</v>
      </c>
      <c r="O24" s="60">
        <v>9745</v>
      </c>
      <c r="P24" s="61">
        <v>50.93</v>
      </c>
      <c r="Q24" s="61">
        <v>49.15</v>
      </c>
      <c r="R24" s="61">
        <v>52.58</v>
      </c>
      <c r="S24" s="60">
        <v>25563</v>
      </c>
      <c r="T24" s="60">
        <v>25301</v>
      </c>
      <c r="U24" s="60">
        <v>262</v>
      </c>
    </row>
    <row r="25" spans="2:29" ht="30" hidden="1" customHeight="1" x14ac:dyDescent="0.15">
      <c r="B25" s="44" t="s">
        <v>78</v>
      </c>
      <c r="C25" s="26"/>
      <c r="D25" s="26"/>
      <c r="E25" s="26"/>
      <c r="F25" s="26"/>
      <c r="G25" s="26"/>
      <c r="H25" s="27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2:29" ht="30" hidden="1" customHeight="1" x14ac:dyDescent="0.15">
      <c r="B26" s="102"/>
      <c r="C26" s="26" t="s">
        <v>91</v>
      </c>
      <c r="D26" s="26">
        <v>31</v>
      </c>
      <c r="E26" s="26" t="s">
        <v>85</v>
      </c>
      <c r="F26" s="26">
        <v>4</v>
      </c>
      <c r="G26" s="26" t="s">
        <v>85</v>
      </c>
      <c r="H26" s="27">
        <v>21</v>
      </c>
      <c r="I26" s="60">
        <v>52223</v>
      </c>
      <c r="J26" s="60">
        <v>25050</v>
      </c>
      <c r="K26" s="60">
        <v>27173</v>
      </c>
      <c r="L26" s="60">
        <v>28050</v>
      </c>
      <c r="M26" s="60">
        <v>13014</v>
      </c>
      <c r="N26" s="60">
        <v>15036</v>
      </c>
      <c r="O26" s="60">
        <v>7367</v>
      </c>
      <c r="P26" s="61">
        <v>53.71</v>
      </c>
      <c r="Q26" s="61">
        <v>51.95</v>
      </c>
      <c r="R26" s="61">
        <v>55.33</v>
      </c>
      <c r="S26" s="60">
        <v>28050</v>
      </c>
      <c r="T26" s="60">
        <v>27666</v>
      </c>
      <c r="U26" s="60">
        <v>384</v>
      </c>
    </row>
    <row r="27" spans="2:29" ht="30" hidden="1" customHeight="1" x14ac:dyDescent="0.15">
      <c r="B27" s="48"/>
      <c r="C27" s="71" t="s">
        <v>120</v>
      </c>
      <c r="D27" s="71">
        <v>5</v>
      </c>
      <c r="E27" s="71" t="s">
        <v>69</v>
      </c>
      <c r="F27" s="71">
        <v>4</v>
      </c>
      <c r="G27" s="71" t="s">
        <v>69</v>
      </c>
      <c r="H27" s="91">
        <v>23</v>
      </c>
      <c r="I27" s="66">
        <f>SUM(J27:K27)</f>
        <v>47990</v>
      </c>
      <c r="J27" s="66">
        <v>23124</v>
      </c>
      <c r="K27" s="66">
        <v>24866</v>
      </c>
      <c r="L27" s="66">
        <f>SUM(M27:N27)</f>
        <v>23551</v>
      </c>
      <c r="M27" s="66">
        <v>11048</v>
      </c>
      <c r="N27" s="66">
        <v>12503</v>
      </c>
      <c r="O27" s="66">
        <v>9266</v>
      </c>
      <c r="P27" s="67">
        <v>49.07</v>
      </c>
      <c r="Q27" s="67">
        <v>47.78</v>
      </c>
      <c r="R27" s="67">
        <v>50.28</v>
      </c>
      <c r="S27" s="66">
        <f>SUM(T27:U27)</f>
        <v>23551</v>
      </c>
      <c r="T27" s="66">
        <v>23225</v>
      </c>
      <c r="U27" s="66">
        <v>326</v>
      </c>
    </row>
    <row r="28" spans="2:29" ht="30" hidden="1" customHeight="1" x14ac:dyDescent="0.15">
      <c r="I28" s="198" t="s">
        <v>121</v>
      </c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75"/>
      <c r="W28" s="75"/>
      <c r="X28" s="75"/>
      <c r="Y28" s="75"/>
      <c r="Z28" s="75"/>
      <c r="AA28" s="75"/>
      <c r="AB28" s="75"/>
      <c r="AC28" s="75"/>
    </row>
    <row r="29" spans="2:29" ht="30" hidden="1" customHeight="1" x14ac:dyDescent="0.15">
      <c r="B29" s="199" t="s">
        <v>79</v>
      </c>
      <c r="C29" s="199"/>
      <c r="D29" s="199"/>
      <c r="E29" s="199"/>
      <c r="F29" s="199"/>
      <c r="G29" s="199"/>
      <c r="H29" s="199"/>
      <c r="I29" s="197" t="s">
        <v>59</v>
      </c>
      <c r="J29" s="197"/>
      <c r="K29" s="197"/>
      <c r="L29" s="197" t="s">
        <v>60</v>
      </c>
      <c r="M29" s="197"/>
      <c r="N29" s="197"/>
      <c r="O29" s="200" t="s">
        <v>61</v>
      </c>
      <c r="P29" s="197" t="s">
        <v>62</v>
      </c>
      <c r="Q29" s="197"/>
      <c r="R29" s="197"/>
      <c r="S29" s="197" t="s">
        <v>63</v>
      </c>
      <c r="T29" s="197"/>
      <c r="U29" s="197"/>
    </row>
    <row r="30" spans="2:29" ht="30" hidden="1" customHeight="1" x14ac:dyDescent="0.15">
      <c r="B30" s="199"/>
      <c r="C30" s="199"/>
      <c r="D30" s="199"/>
      <c r="E30" s="199"/>
      <c r="F30" s="199"/>
      <c r="G30" s="199"/>
      <c r="H30" s="199"/>
      <c r="I30" s="88" t="s">
        <v>64</v>
      </c>
      <c r="J30" s="88" t="s">
        <v>55</v>
      </c>
      <c r="K30" s="88" t="s">
        <v>56</v>
      </c>
      <c r="L30" s="88" t="s">
        <v>64</v>
      </c>
      <c r="M30" s="88" t="s">
        <v>55</v>
      </c>
      <c r="N30" s="88" t="s">
        <v>56</v>
      </c>
      <c r="O30" s="200"/>
      <c r="P30" s="88" t="s">
        <v>64</v>
      </c>
      <c r="Q30" s="88" t="s">
        <v>55</v>
      </c>
      <c r="R30" s="88" t="s">
        <v>56</v>
      </c>
      <c r="S30" s="88" t="s">
        <v>64</v>
      </c>
      <c r="T30" s="88" t="s">
        <v>65</v>
      </c>
      <c r="U30" s="88" t="s">
        <v>66</v>
      </c>
    </row>
    <row r="31" spans="2:29" ht="30" hidden="1" customHeight="1" x14ac:dyDescent="0.15">
      <c r="B31" s="92"/>
      <c r="C31" s="93" t="s">
        <v>91</v>
      </c>
      <c r="D31" s="93">
        <v>21</v>
      </c>
      <c r="E31" s="93" t="s">
        <v>69</v>
      </c>
      <c r="F31" s="93">
        <v>3</v>
      </c>
      <c r="G31" s="93" t="s">
        <v>69</v>
      </c>
      <c r="H31" s="94">
        <v>29</v>
      </c>
      <c r="I31" s="95">
        <f>SUM(J31:K31)</f>
        <v>59804</v>
      </c>
      <c r="J31" s="95">
        <v>28461</v>
      </c>
      <c r="K31" s="95">
        <v>31343</v>
      </c>
      <c r="L31" s="95">
        <f>SUM(M31:N31)</f>
        <v>33682</v>
      </c>
      <c r="M31" s="95">
        <v>15923</v>
      </c>
      <c r="N31" s="95">
        <v>17759</v>
      </c>
      <c r="O31" s="95">
        <v>6251</v>
      </c>
      <c r="P31" s="96">
        <v>56.32</v>
      </c>
      <c r="Q31" s="96">
        <v>55.95</v>
      </c>
      <c r="R31" s="96">
        <v>56.66</v>
      </c>
      <c r="S31" s="95">
        <f>SUM(T31:U31)</f>
        <v>33681</v>
      </c>
      <c r="T31" s="95">
        <v>32548</v>
      </c>
      <c r="U31" s="95">
        <v>1133</v>
      </c>
    </row>
    <row r="32" spans="2:29" ht="30" customHeight="1" x14ac:dyDescent="0.15">
      <c r="B32" s="196" t="s">
        <v>58</v>
      </c>
      <c r="C32" s="196"/>
      <c r="D32" s="196"/>
      <c r="E32" s="196"/>
      <c r="F32" s="196"/>
      <c r="G32" s="196"/>
      <c r="H32" s="196"/>
      <c r="I32" s="196" t="s">
        <v>59</v>
      </c>
      <c r="J32" s="196"/>
      <c r="K32" s="196"/>
      <c r="L32" s="196" t="s">
        <v>60</v>
      </c>
      <c r="M32" s="196"/>
      <c r="N32" s="196"/>
      <c r="O32" s="201" t="s">
        <v>61</v>
      </c>
      <c r="P32" s="196" t="s">
        <v>62</v>
      </c>
      <c r="Q32" s="196"/>
      <c r="R32" s="196"/>
      <c r="S32" s="196" t="s">
        <v>63</v>
      </c>
      <c r="T32" s="196"/>
      <c r="U32" s="196"/>
    </row>
    <row r="33" spans="2:21" ht="30" customHeight="1" x14ac:dyDescent="0.15">
      <c r="B33" s="196"/>
      <c r="C33" s="196"/>
      <c r="D33" s="196"/>
      <c r="E33" s="196"/>
      <c r="F33" s="196"/>
      <c r="G33" s="196"/>
      <c r="H33" s="196"/>
      <c r="I33" s="34" t="s">
        <v>64</v>
      </c>
      <c r="J33" s="34" t="s">
        <v>55</v>
      </c>
      <c r="K33" s="34" t="s">
        <v>56</v>
      </c>
      <c r="L33" s="34" t="s">
        <v>64</v>
      </c>
      <c r="M33" s="34" t="s">
        <v>55</v>
      </c>
      <c r="N33" s="34" t="s">
        <v>56</v>
      </c>
      <c r="O33" s="201"/>
      <c r="P33" s="34" t="s">
        <v>64</v>
      </c>
      <c r="Q33" s="34" t="s">
        <v>55</v>
      </c>
      <c r="R33" s="34" t="s">
        <v>56</v>
      </c>
      <c r="S33" s="34" t="s">
        <v>64</v>
      </c>
      <c r="T33" s="34" t="s">
        <v>65</v>
      </c>
      <c r="U33" s="34" t="s">
        <v>66</v>
      </c>
    </row>
    <row r="34" spans="2:21" ht="30" customHeight="1" x14ac:dyDescent="0.15">
      <c r="B34" s="35" t="s">
        <v>67</v>
      </c>
      <c r="C34" s="89"/>
      <c r="D34" s="37"/>
      <c r="E34" s="37"/>
      <c r="F34" s="37"/>
      <c r="G34" s="37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2:21" ht="30" customHeight="1" x14ac:dyDescent="0.15">
      <c r="B35" s="40" t="s">
        <v>68</v>
      </c>
      <c r="C35" s="26" t="s">
        <v>89</v>
      </c>
      <c r="D35" s="26">
        <v>3</v>
      </c>
      <c r="E35" s="26" t="s">
        <v>85</v>
      </c>
      <c r="F35" s="26">
        <v>10</v>
      </c>
      <c r="G35" s="26" t="s">
        <v>85</v>
      </c>
      <c r="H35" s="27">
        <v>31</v>
      </c>
      <c r="I35" s="60">
        <v>50181</v>
      </c>
      <c r="J35" s="60">
        <v>24140</v>
      </c>
      <c r="K35" s="60">
        <v>26041</v>
      </c>
      <c r="L35" s="60">
        <v>25728</v>
      </c>
      <c r="M35" s="60">
        <v>12442</v>
      </c>
      <c r="N35" s="60">
        <v>13286</v>
      </c>
      <c r="O35" s="60">
        <v>10920</v>
      </c>
      <c r="P35" s="61">
        <v>51.27</v>
      </c>
      <c r="Q35" s="61">
        <v>51.54</v>
      </c>
      <c r="R35" s="61">
        <v>51.02</v>
      </c>
      <c r="S35" s="60">
        <v>25728</v>
      </c>
      <c r="T35" s="60">
        <v>25073</v>
      </c>
      <c r="U35" s="60">
        <v>655</v>
      </c>
    </row>
    <row r="36" spans="2:21" ht="30" customHeight="1" x14ac:dyDescent="0.15">
      <c r="B36" s="44"/>
      <c r="C36" s="26" t="s">
        <v>89</v>
      </c>
      <c r="D36" s="26">
        <v>6</v>
      </c>
      <c r="E36" s="26" t="s">
        <v>85</v>
      </c>
      <c r="F36" s="26">
        <v>10</v>
      </c>
      <c r="G36" s="26" t="s">
        <v>85</v>
      </c>
      <c r="H36" s="27">
        <v>27</v>
      </c>
      <c r="I36" s="60">
        <v>46974</v>
      </c>
      <c r="J36" s="60">
        <v>22720</v>
      </c>
      <c r="K36" s="60">
        <v>24254</v>
      </c>
      <c r="L36" s="60">
        <v>22814</v>
      </c>
      <c r="M36" s="60">
        <v>11151</v>
      </c>
      <c r="N36" s="60">
        <v>11663</v>
      </c>
      <c r="O36" s="60">
        <v>9696</v>
      </c>
      <c r="P36" s="61">
        <v>49.08</v>
      </c>
      <c r="Q36" s="61">
        <v>48.09</v>
      </c>
      <c r="R36" s="61">
        <v>48.57</v>
      </c>
      <c r="S36" s="60">
        <v>22814</v>
      </c>
      <c r="T36" s="60">
        <v>22105</v>
      </c>
      <c r="U36" s="60">
        <v>709</v>
      </c>
    </row>
    <row r="37" spans="2:21" ht="30" customHeight="1" x14ac:dyDescent="0.15">
      <c r="B37" s="40" t="s">
        <v>70</v>
      </c>
      <c r="C37" s="26" t="s">
        <v>89</v>
      </c>
      <c r="D37" s="26">
        <v>3</v>
      </c>
      <c r="E37" s="26" t="s">
        <v>85</v>
      </c>
      <c r="F37" s="26">
        <v>10</v>
      </c>
      <c r="G37" s="26" t="s">
        <v>85</v>
      </c>
      <c r="H37" s="27">
        <v>31</v>
      </c>
      <c r="I37" s="60">
        <v>50181</v>
      </c>
      <c r="J37" s="60">
        <v>24140</v>
      </c>
      <c r="K37" s="60">
        <v>26041</v>
      </c>
      <c r="L37" s="60">
        <v>25726</v>
      </c>
      <c r="M37" s="60">
        <v>12441</v>
      </c>
      <c r="N37" s="60">
        <v>13285</v>
      </c>
      <c r="O37" s="60">
        <v>10919</v>
      </c>
      <c r="P37" s="61">
        <v>51.27</v>
      </c>
      <c r="Q37" s="61">
        <v>51.54</v>
      </c>
      <c r="R37" s="61">
        <v>51.02</v>
      </c>
      <c r="S37" s="60">
        <v>25726</v>
      </c>
      <c r="T37" s="60">
        <v>24650</v>
      </c>
      <c r="U37" s="60">
        <v>1076</v>
      </c>
    </row>
    <row r="38" spans="2:21" ht="30" customHeight="1" x14ac:dyDescent="0.15">
      <c r="B38" s="44"/>
      <c r="C38" s="26" t="s">
        <v>89</v>
      </c>
      <c r="D38" s="26">
        <v>6</v>
      </c>
      <c r="E38" s="26" t="s">
        <v>85</v>
      </c>
      <c r="F38" s="26">
        <v>10</v>
      </c>
      <c r="G38" s="26" t="s">
        <v>85</v>
      </c>
      <c r="H38" s="27">
        <v>27</v>
      </c>
      <c r="I38" s="60">
        <v>46974</v>
      </c>
      <c r="J38" s="60">
        <v>22720</v>
      </c>
      <c r="K38" s="60">
        <v>24254</v>
      </c>
      <c r="L38" s="60">
        <v>22813</v>
      </c>
      <c r="M38" s="60">
        <v>11150</v>
      </c>
      <c r="N38" s="60">
        <v>11663</v>
      </c>
      <c r="O38" s="60">
        <v>9696</v>
      </c>
      <c r="P38" s="61">
        <v>49.08</v>
      </c>
      <c r="Q38" s="61">
        <v>48.09</v>
      </c>
      <c r="R38" s="61">
        <v>48.57</v>
      </c>
      <c r="S38" s="60">
        <v>22813</v>
      </c>
      <c r="T38" s="60">
        <v>22174</v>
      </c>
      <c r="U38" s="60">
        <v>639</v>
      </c>
    </row>
    <row r="39" spans="2:21" ht="30" customHeight="1" x14ac:dyDescent="0.15">
      <c r="B39" s="44" t="s">
        <v>71</v>
      </c>
      <c r="C39" s="90"/>
      <c r="D39" s="90"/>
      <c r="E39" s="90"/>
      <c r="F39" s="90"/>
      <c r="G39" s="90"/>
      <c r="H39" s="27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  <row r="40" spans="2:21" ht="30" customHeight="1" x14ac:dyDescent="0.15">
      <c r="B40" s="44" t="s">
        <v>72</v>
      </c>
      <c r="C40" s="26" t="s">
        <v>89</v>
      </c>
      <c r="D40" s="26" t="s">
        <v>90</v>
      </c>
      <c r="E40" s="26" t="s">
        <v>85</v>
      </c>
      <c r="F40" s="26">
        <v>7</v>
      </c>
      <c r="G40" s="26" t="s">
        <v>85</v>
      </c>
      <c r="H40" s="27">
        <v>21</v>
      </c>
      <c r="I40" s="60">
        <v>52571</v>
      </c>
      <c r="J40" s="60">
        <v>25262</v>
      </c>
      <c r="K40" s="60">
        <v>27309</v>
      </c>
      <c r="L40" s="60">
        <v>20985</v>
      </c>
      <c r="M40" s="60">
        <v>10100</v>
      </c>
      <c r="N40" s="60">
        <v>10885</v>
      </c>
      <c r="O40" s="60">
        <v>6641</v>
      </c>
      <c r="P40" s="61">
        <v>39.92</v>
      </c>
      <c r="Q40" s="61">
        <v>39.979999999999997</v>
      </c>
      <c r="R40" s="61">
        <v>39.86</v>
      </c>
      <c r="S40" s="60">
        <v>20985</v>
      </c>
      <c r="T40" s="60">
        <v>19979</v>
      </c>
      <c r="U40" s="60">
        <v>1006</v>
      </c>
    </row>
    <row r="41" spans="2:21" ht="30" customHeight="1" x14ac:dyDescent="0.15">
      <c r="B41" s="44"/>
      <c r="C41" s="26" t="s">
        <v>89</v>
      </c>
      <c r="D41" s="26">
        <v>4</v>
      </c>
      <c r="E41" s="26" t="s">
        <v>85</v>
      </c>
      <c r="F41" s="26">
        <v>7</v>
      </c>
      <c r="G41" s="26" t="s">
        <v>85</v>
      </c>
      <c r="H41" s="27">
        <v>10</v>
      </c>
      <c r="I41" s="60">
        <v>49456</v>
      </c>
      <c r="J41" s="60">
        <v>23824</v>
      </c>
      <c r="K41" s="60">
        <v>25632</v>
      </c>
      <c r="L41" s="60">
        <v>22470</v>
      </c>
      <c r="M41" s="60">
        <v>10818</v>
      </c>
      <c r="N41" s="60">
        <v>11652</v>
      </c>
      <c r="O41" s="60">
        <v>9827</v>
      </c>
      <c r="P41" s="61">
        <v>45.43</v>
      </c>
      <c r="Q41" s="61">
        <v>45.41</v>
      </c>
      <c r="R41" s="61">
        <v>45.46</v>
      </c>
      <c r="S41" s="60">
        <v>22470</v>
      </c>
      <c r="T41" s="60">
        <v>21359</v>
      </c>
      <c r="U41" s="60">
        <v>1111</v>
      </c>
    </row>
    <row r="42" spans="2:21" ht="30" customHeight="1" x14ac:dyDescent="0.15">
      <c r="B42" s="44" t="s">
        <v>70</v>
      </c>
      <c r="C42" s="26" t="s">
        <v>89</v>
      </c>
      <c r="D42" s="26" t="s">
        <v>90</v>
      </c>
      <c r="E42" s="26" t="s">
        <v>85</v>
      </c>
      <c r="F42" s="26">
        <v>7</v>
      </c>
      <c r="G42" s="26" t="s">
        <v>85</v>
      </c>
      <c r="H42" s="27">
        <v>21</v>
      </c>
      <c r="I42" s="60">
        <v>52571</v>
      </c>
      <c r="J42" s="60">
        <v>25262</v>
      </c>
      <c r="K42" s="60">
        <v>27309</v>
      </c>
      <c r="L42" s="60">
        <v>20985</v>
      </c>
      <c r="M42" s="60">
        <v>10100</v>
      </c>
      <c r="N42" s="60">
        <v>10885</v>
      </c>
      <c r="O42" s="60">
        <v>6641</v>
      </c>
      <c r="P42" s="61">
        <v>39.92</v>
      </c>
      <c r="Q42" s="61">
        <v>39.979999999999997</v>
      </c>
      <c r="R42" s="61">
        <v>39.86</v>
      </c>
      <c r="S42" s="60">
        <v>20985</v>
      </c>
      <c r="T42" s="60">
        <v>20434</v>
      </c>
      <c r="U42" s="60">
        <v>551</v>
      </c>
    </row>
    <row r="43" spans="2:21" ht="30" customHeight="1" x14ac:dyDescent="0.15">
      <c r="B43" s="44"/>
      <c r="C43" s="26" t="s">
        <v>89</v>
      </c>
      <c r="D43" s="26">
        <v>4</v>
      </c>
      <c r="E43" s="26" t="s">
        <v>85</v>
      </c>
      <c r="F43" s="26">
        <v>7</v>
      </c>
      <c r="G43" s="26" t="s">
        <v>85</v>
      </c>
      <c r="H43" s="27">
        <v>10</v>
      </c>
      <c r="I43" s="60">
        <v>49456</v>
      </c>
      <c r="J43" s="60">
        <v>23824</v>
      </c>
      <c r="K43" s="60">
        <v>25632</v>
      </c>
      <c r="L43" s="60">
        <v>22470</v>
      </c>
      <c r="M43" s="60">
        <v>10818</v>
      </c>
      <c r="N43" s="60">
        <v>11652</v>
      </c>
      <c r="O43" s="60">
        <v>9827</v>
      </c>
      <c r="P43" s="61">
        <v>45.43</v>
      </c>
      <c r="Q43" s="61">
        <v>45.41</v>
      </c>
      <c r="R43" s="61">
        <v>45.46</v>
      </c>
      <c r="S43" s="60">
        <v>22469</v>
      </c>
      <c r="T43" s="60">
        <v>21809</v>
      </c>
      <c r="U43" s="60">
        <v>660</v>
      </c>
    </row>
    <row r="44" spans="2:21" ht="30" customHeight="1" x14ac:dyDescent="0.15">
      <c r="B44" s="44" t="s">
        <v>73</v>
      </c>
      <c r="C44" s="26"/>
      <c r="D44" s="26"/>
      <c r="E44" s="26"/>
      <c r="F44" s="26"/>
      <c r="G44" s="26"/>
      <c r="H44" s="27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2:21" ht="30" customHeight="1" x14ac:dyDescent="0.15">
      <c r="B45" s="44"/>
      <c r="C45" s="26" t="s">
        <v>115</v>
      </c>
      <c r="D45" s="26">
        <v>29</v>
      </c>
      <c r="E45" s="26" t="s">
        <v>85</v>
      </c>
      <c r="F45" s="26">
        <v>3</v>
      </c>
      <c r="G45" s="26" t="s">
        <v>85</v>
      </c>
      <c r="H45" s="27">
        <v>26</v>
      </c>
      <c r="I45" s="60">
        <v>54686</v>
      </c>
      <c r="J45" s="60">
        <v>26202</v>
      </c>
      <c r="K45" s="60">
        <v>28484</v>
      </c>
      <c r="L45" s="60">
        <v>17109</v>
      </c>
      <c r="M45" s="60">
        <v>8121</v>
      </c>
      <c r="N45" s="60">
        <v>8988</v>
      </c>
      <c r="O45" s="60">
        <v>4425</v>
      </c>
      <c r="P45" s="61">
        <v>31.29</v>
      </c>
      <c r="Q45" s="61">
        <v>30.99</v>
      </c>
      <c r="R45" s="61">
        <v>31.55</v>
      </c>
      <c r="S45" s="60">
        <v>17109</v>
      </c>
      <c r="T45" s="60">
        <v>16983</v>
      </c>
      <c r="U45" s="60">
        <v>126</v>
      </c>
    </row>
    <row r="46" spans="2:21" ht="30" customHeight="1" x14ac:dyDescent="0.15">
      <c r="B46" s="44"/>
      <c r="C46" s="26" t="s">
        <v>89</v>
      </c>
      <c r="D46" s="26">
        <v>3</v>
      </c>
      <c r="E46" s="26" t="s">
        <v>85</v>
      </c>
      <c r="F46" s="26">
        <v>3</v>
      </c>
      <c r="G46" s="26" t="s">
        <v>85</v>
      </c>
      <c r="H46" s="27">
        <v>21</v>
      </c>
      <c r="I46" s="60">
        <v>50526</v>
      </c>
      <c r="J46" s="60">
        <v>24289</v>
      </c>
      <c r="K46" s="60">
        <v>26237</v>
      </c>
      <c r="L46" s="60">
        <v>18038</v>
      </c>
      <c r="M46" s="60">
        <v>8515</v>
      </c>
      <c r="N46" s="60">
        <v>9523</v>
      </c>
      <c r="O46" s="60">
        <v>8665</v>
      </c>
      <c r="P46" s="61">
        <v>35.700000000000003</v>
      </c>
      <c r="Q46" s="61">
        <v>35.06</v>
      </c>
      <c r="R46" s="61">
        <v>36.299999999999997</v>
      </c>
      <c r="S46" s="60">
        <v>18038</v>
      </c>
      <c r="T46" s="60">
        <v>17786</v>
      </c>
      <c r="U46" s="60">
        <v>252</v>
      </c>
    </row>
    <row r="47" spans="2:21" ht="30" customHeight="1" x14ac:dyDescent="0.15">
      <c r="B47" s="44" t="s">
        <v>74</v>
      </c>
      <c r="C47" s="26"/>
      <c r="D47" s="26"/>
      <c r="E47" s="26"/>
      <c r="F47" s="26"/>
      <c r="G47" s="26"/>
      <c r="H47" s="27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</row>
    <row r="48" spans="2:21" ht="30" customHeight="1" x14ac:dyDescent="0.15">
      <c r="B48" s="44" t="s">
        <v>113</v>
      </c>
      <c r="C48" s="26" t="s">
        <v>88</v>
      </c>
      <c r="D48" s="26">
        <v>31</v>
      </c>
      <c r="E48" s="26" t="s">
        <v>69</v>
      </c>
      <c r="F48" s="26">
        <v>4</v>
      </c>
      <c r="G48" s="26" t="s">
        <v>69</v>
      </c>
      <c r="H48" s="27">
        <v>7</v>
      </c>
      <c r="I48" s="62">
        <f>SUM(J48:K48)</f>
        <v>0</v>
      </c>
      <c r="J48" s="62">
        <f t="shared" ref="J48:J49" si="2">SUM(K48:L48)</f>
        <v>0</v>
      </c>
      <c r="K48" s="62">
        <f t="shared" ref="K48:K49" si="3">SUM(L48:M48)</f>
        <v>0</v>
      </c>
      <c r="L48" s="63">
        <f>SUM(M48:N48)</f>
        <v>0</v>
      </c>
      <c r="M48" s="63" t="s">
        <v>76</v>
      </c>
      <c r="N48" s="63" t="s">
        <v>76</v>
      </c>
      <c r="O48" s="63" t="s">
        <v>76</v>
      </c>
      <c r="P48" s="63" t="s">
        <v>76</v>
      </c>
      <c r="Q48" s="63" t="s">
        <v>76</v>
      </c>
      <c r="R48" s="63" t="s">
        <v>76</v>
      </c>
      <c r="S48" s="63">
        <f>SUM(T48:U48)</f>
        <v>0</v>
      </c>
      <c r="T48" s="63" t="s">
        <v>76</v>
      </c>
      <c r="U48" s="63" t="s">
        <v>76</v>
      </c>
    </row>
    <row r="49" spans="2:21" ht="30" customHeight="1" x14ac:dyDescent="0.15">
      <c r="B49" s="44" t="s">
        <v>113</v>
      </c>
      <c r="C49" s="26" t="s">
        <v>120</v>
      </c>
      <c r="D49" s="26">
        <v>5</v>
      </c>
      <c r="E49" s="26" t="s">
        <v>85</v>
      </c>
      <c r="F49" s="26">
        <v>4</v>
      </c>
      <c r="G49" s="26" t="s">
        <v>85</v>
      </c>
      <c r="H49" s="27">
        <v>9</v>
      </c>
      <c r="I49" s="62">
        <f>SUM(J49:K49)</f>
        <v>0</v>
      </c>
      <c r="J49" s="62">
        <f t="shared" si="2"/>
        <v>0</v>
      </c>
      <c r="K49" s="62">
        <f t="shared" si="3"/>
        <v>0</v>
      </c>
      <c r="L49" s="63">
        <f>SUM(M49:N49)</f>
        <v>0</v>
      </c>
      <c r="M49" s="63">
        <f t="shared" ref="M49" si="4">SUM(N49:O49)</f>
        <v>0</v>
      </c>
      <c r="N49" s="63">
        <f t="shared" ref="N49" si="5">SUM(O49:P49)</f>
        <v>0</v>
      </c>
      <c r="O49" s="63" t="s">
        <v>76</v>
      </c>
      <c r="P49" s="63" t="s">
        <v>76</v>
      </c>
      <c r="Q49" s="63" t="s">
        <v>76</v>
      </c>
      <c r="R49" s="63" t="s">
        <v>76</v>
      </c>
      <c r="S49" s="63">
        <f>SUM(T49:U49)</f>
        <v>0</v>
      </c>
      <c r="T49" s="63" t="s">
        <v>76</v>
      </c>
      <c r="U49" s="63" t="s">
        <v>76</v>
      </c>
    </row>
    <row r="50" spans="2:21" ht="30" customHeight="1" x14ac:dyDescent="0.15">
      <c r="B50" s="44" t="s">
        <v>77</v>
      </c>
      <c r="C50" s="26"/>
      <c r="D50" s="26"/>
      <c r="E50" s="26"/>
      <c r="F50" s="26"/>
      <c r="G50" s="26"/>
      <c r="H50" s="27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</row>
    <row r="51" spans="2:21" ht="30" customHeight="1" x14ac:dyDescent="0.15">
      <c r="B51" s="44"/>
      <c r="C51" s="26" t="s">
        <v>91</v>
      </c>
      <c r="D51" s="26">
        <v>29</v>
      </c>
      <c r="E51" s="26" t="s">
        <v>85</v>
      </c>
      <c r="F51" s="26">
        <v>4</v>
      </c>
      <c r="G51" s="26" t="s">
        <v>85</v>
      </c>
      <c r="H51" s="27">
        <v>23</v>
      </c>
      <c r="I51" s="60">
        <v>54388</v>
      </c>
      <c r="J51" s="60">
        <v>26036</v>
      </c>
      <c r="K51" s="60">
        <v>28352</v>
      </c>
      <c r="L51" s="60">
        <v>28591</v>
      </c>
      <c r="M51" s="60">
        <v>13269</v>
      </c>
      <c r="N51" s="60">
        <v>15322</v>
      </c>
      <c r="O51" s="60">
        <v>6861</v>
      </c>
      <c r="P51" s="61">
        <v>52.57</v>
      </c>
      <c r="Q51" s="61">
        <v>50.96</v>
      </c>
      <c r="R51" s="61">
        <v>54.04</v>
      </c>
      <c r="S51" s="60">
        <v>28591</v>
      </c>
      <c r="T51" s="60">
        <v>28405</v>
      </c>
      <c r="U51" s="60">
        <v>186</v>
      </c>
    </row>
    <row r="52" spans="2:21" ht="30" customHeight="1" x14ac:dyDescent="0.15">
      <c r="B52" s="44"/>
      <c r="C52" s="26" t="s">
        <v>89</v>
      </c>
      <c r="D52" s="26">
        <v>3</v>
      </c>
      <c r="E52" s="26" t="s">
        <v>85</v>
      </c>
      <c r="F52" s="26">
        <v>4</v>
      </c>
      <c r="G52" s="26" t="s">
        <v>85</v>
      </c>
      <c r="H52" s="27">
        <v>25</v>
      </c>
      <c r="I52" s="60">
        <v>50192</v>
      </c>
      <c r="J52" s="60">
        <v>24122</v>
      </c>
      <c r="K52" s="60">
        <v>26070</v>
      </c>
      <c r="L52" s="60">
        <v>25563</v>
      </c>
      <c r="M52" s="60">
        <v>11855</v>
      </c>
      <c r="N52" s="60">
        <v>13708</v>
      </c>
      <c r="O52" s="60">
        <v>9745</v>
      </c>
      <c r="P52" s="61">
        <v>50.93</v>
      </c>
      <c r="Q52" s="61">
        <v>49.15</v>
      </c>
      <c r="R52" s="61">
        <v>52.58</v>
      </c>
      <c r="S52" s="60">
        <v>25563</v>
      </c>
      <c r="T52" s="60">
        <v>25301</v>
      </c>
      <c r="U52" s="60">
        <v>262</v>
      </c>
    </row>
    <row r="53" spans="2:21" ht="30" customHeight="1" x14ac:dyDescent="0.15">
      <c r="B53" s="44" t="s">
        <v>78</v>
      </c>
      <c r="C53" s="26"/>
      <c r="D53" s="26"/>
      <c r="E53" s="26"/>
      <c r="F53" s="26"/>
      <c r="G53" s="26"/>
      <c r="H53" s="27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</row>
    <row r="54" spans="2:21" ht="30" customHeight="1" x14ac:dyDescent="0.15">
      <c r="B54" s="102"/>
      <c r="C54" s="26" t="s">
        <v>91</v>
      </c>
      <c r="D54" s="26">
        <v>31</v>
      </c>
      <c r="E54" s="26" t="s">
        <v>85</v>
      </c>
      <c r="F54" s="26">
        <v>4</v>
      </c>
      <c r="G54" s="26" t="s">
        <v>85</v>
      </c>
      <c r="H54" s="27">
        <v>21</v>
      </c>
      <c r="I54" s="60">
        <v>52223</v>
      </c>
      <c r="J54" s="60">
        <v>25050</v>
      </c>
      <c r="K54" s="60">
        <v>27173</v>
      </c>
      <c r="L54" s="60">
        <v>28050</v>
      </c>
      <c r="M54" s="60">
        <v>13014</v>
      </c>
      <c r="N54" s="60">
        <v>15036</v>
      </c>
      <c r="O54" s="60">
        <v>7367</v>
      </c>
      <c r="P54" s="61">
        <v>53.71</v>
      </c>
      <c r="Q54" s="61">
        <v>51.95</v>
      </c>
      <c r="R54" s="61">
        <v>55.33</v>
      </c>
      <c r="S54" s="60">
        <v>28050</v>
      </c>
      <c r="T54" s="60">
        <v>27666</v>
      </c>
      <c r="U54" s="60">
        <v>384</v>
      </c>
    </row>
    <row r="55" spans="2:21" ht="30" customHeight="1" x14ac:dyDescent="0.15">
      <c r="B55" s="48"/>
      <c r="C55" s="71" t="s">
        <v>120</v>
      </c>
      <c r="D55" s="71">
        <v>5</v>
      </c>
      <c r="E55" s="71" t="s">
        <v>85</v>
      </c>
      <c r="F55" s="71">
        <v>4</v>
      </c>
      <c r="G55" s="71" t="s">
        <v>85</v>
      </c>
      <c r="H55" s="91">
        <v>23</v>
      </c>
      <c r="I55" s="66">
        <f>SUM(J55:K55)</f>
        <v>47990</v>
      </c>
      <c r="J55" s="66">
        <v>23124</v>
      </c>
      <c r="K55" s="66">
        <v>24866</v>
      </c>
      <c r="L55" s="66">
        <f>SUM(M55:N55)</f>
        <v>23551</v>
      </c>
      <c r="M55" s="66">
        <v>11048</v>
      </c>
      <c r="N55" s="66">
        <v>12503</v>
      </c>
      <c r="O55" s="66">
        <v>9266</v>
      </c>
      <c r="P55" s="67">
        <v>49.07</v>
      </c>
      <c r="Q55" s="67">
        <v>47.78</v>
      </c>
      <c r="R55" s="67">
        <v>50.28</v>
      </c>
      <c r="S55" s="66">
        <f>SUM(T55:U55)</f>
        <v>23551</v>
      </c>
      <c r="T55" s="66">
        <v>23225</v>
      </c>
      <c r="U55" s="66">
        <v>326</v>
      </c>
    </row>
    <row r="56" spans="2:21" ht="30" customHeight="1" x14ac:dyDescent="0.15">
      <c r="I56" s="198" t="s">
        <v>121</v>
      </c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</row>
    <row r="57" spans="2:21" ht="30" customHeight="1" x14ac:dyDescent="0.15">
      <c r="B57" s="199" t="s">
        <v>79</v>
      </c>
      <c r="C57" s="199"/>
      <c r="D57" s="199"/>
      <c r="E57" s="199"/>
      <c r="F57" s="199"/>
      <c r="G57" s="199"/>
      <c r="H57" s="199"/>
      <c r="I57" s="197" t="s">
        <v>59</v>
      </c>
      <c r="J57" s="197"/>
      <c r="K57" s="197"/>
      <c r="L57" s="197" t="s">
        <v>60</v>
      </c>
      <c r="M57" s="197"/>
      <c r="N57" s="197"/>
      <c r="O57" s="200" t="s">
        <v>61</v>
      </c>
      <c r="P57" s="197" t="s">
        <v>62</v>
      </c>
      <c r="Q57" s="197"/>
      <c r="R57" s="197"/>
      <c r="S57" s="197" t="s">
        <v>63</v>
      </c>
      <c r="T57" s="197"/>
      <c r="U57" s="197"/>
    </row>
    <row r="58" spans="2:21" ht="30" customHeight="1" x14ac:dyDescent="0.15">
      <c r="B58" s="199"/>
      <c r="C58" s="199"/>
      <c r="D58" s="199"/>
      <c r="E58" s="199"/>
      <c r="F58" s="199"/>
      <c r="G58" s="199"/>
      <c r="H58" s="199"/>
      <c r="I58" s="88" t="s">
        <v>64</v>
      </c>
      <c r="J58" s="88" t="s">
        <v>55</v>
      </c>
      <c r="K58" s="88" t="s">
        <v>56</v>
      </c>
      <c r="L58" s="88" t="s">
        <v>64</v>
      </c>
      <c r="M58" s="88" t="s">
        <v>55</v>
      </c>
      <c r="N58" s="88" t="s">
        <v>56</v>
      </c>
      <c r="O58" s="200"/>
      <c r="P58" s="88" t="s">
        <v>64</v>
      </c>
      <c r="Q58" s="88" t="s">
        <v>55</v>
      </c>
      <c r="R58" s="88" t="s">
        <v>56</v>
      </c>
      <c r="S58" s="88" t="s">
        <v>64</v>
      </c>
      <c r="T58" s="88" t="s">
        <v>65</v>
      </c>
      <c r="U58" s="88" t="s">
        <v>66</v>
      </c>
    </row>
    <row r="59" spans="2:21" ht="30" customHeight="1" x14ac:dyDescent="0.15">
      <c r="B59" s="92"/>
      <c r="C59" s="93" t="s">
        <v>91</v>
      </c>
      <c r="D59" s="93">
        <v>21</v>
      </c>
      <c r="E59" s="93" t="s">
        <v>69</v>
      </c>
      <c r="F59" s="93">
        <v>3</v>
      </c>
      <c r="G59" s="93" t="s">
        <v>69</v>
      </c>
      <c r="H59" s="94">
        <v>29</v>
      </c>
      <c r="I59" s="95">
        <f>SUM(J59:K59)</f>
        <v>59804</v>
      </c>
      <c r="J59" s="95">
        <v>28461</v>
      </c>
      <c r="K59" s="95">
        <v>31343</v>
      </c>
      <c r="L59" s="95">
        <f>SUM(M59:N59)</f>
        <v>33682</v>
      </c>
      <c r="M59" s="95">
        <v>15923</v>
      </c>
      <c r="N59" s="95">
        <v>17759</v>
      </c>
      <c r="O59" s="95">
        <v>6251</v>
      </c>
      <c r="P59" s="96">
        <v>56.32</v>
      </c>
      <c r="Q59" s="96">
        <v>55.95</v>
      </c>
      <c r="R59" s="96">
        <v>56.66</v>
      </c>
      <c r="S59" s="95">
        <f>SUM(T59:U59)</f>
        <v>33681</v>
      </c>
      <c r="T59" s="95">
        <v>32548</v>
      </c>
      <c r="U59" s="95">
        <v>1133</v>
      </c>
    </row>
  </sheetData>
  <mergeCells count="26">
    <mergeCell ref="O57:O58"/>
    <mergeCell ref="P57:R57"/>
    <mergeCell ref="S57:U57"/>
    <mergeCell ref="B32:H33"/>
    <mergeCell ref="I32:K32"/>
    <mergeCell ref="L32:N32"/>
    <mergeCell ref="O32:O33"/>
    <mergeCell ref="P32:R32"/>
    <mergeCell ref="S32:U32"/>
    <mergeCell ref="B57:H58"/>
    <mergeCell ref="I57:K57"/>
    <mergeCell ref="L57:N57"/>
    <mergeCell ref="I56:U56"/>
    <mergeCell ref="S4:U4"/>
    <mergeCell ref="I28:U28"/>
    <mergeCell ref="B29:H30"/>
    <mergeCell ref="I29:K29"/>
    <mergeCell ref="L29:N29"/>
    <mergeCell ref="O29:O30"/>
    <mergeCell ref="P29:R29"/>
    <mergeCell ref="S29:U29"/>
    <mergeCell ref="B4:H5"/>
    <mergeCell ref="I4:K4"/>
    <mergeCell ref="L4:N4"/>
    <mergeCell ref="O4:O5"/>
    <mergeCell ref="P4:R4"/>
  </mergeCells>
  <phoneticPr fontId="1"/>
  <pageMargins left="0.70866141732283472" right="0.51181102362204722" top="0.74803149606299213" bottom="0.74803149606299213" header="0.31496062992125984" footer="0.31496062992125984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2DE0-604F-47AA-9496-2F20E34EB225}">
  <dimension ref="B2:AC65"/>
  <sheetViews>
    <sheetView topLeftCell="A6" zoomScale="55" zoomScaleNormal="55" workbookViewId="0">
      <selection activeCell="B6" sqref="B6:U27"/>
    </sheetView>
  </sheetViews>
  <sheetFormatPr defaultRowHeight="30" customHeight="1" x14ac:dyDescent="0.15"/>
  <cols>
    <col min="1" max="1" width="2.625" style="16" customWidth="1"/>
    <col min="2" max="2" width="12.625" style="16" customWidth="1"/>
    <col min="3" max="4" width="3.625" style="16" customWidth="1"/>
    <col min="5" max="5" width="2.5" style="16" bestFit="1" customWidth="1"/>
    <col min="6" max="6" width="3.625" style="16" customWidth="1"/>
    <col min="7" max="7" width="2.625" style="16" customWidth="1"/>
    <col min="8" max="8" width="3.625" style="16" customWidth="1"/>
    <col min="9" max="14" width="10.625" style="16" customWidth="1"/>
    <col min="15" max="15" width="13.875" style="16" bestFit="1" customWidth="1"/>
    <col min="16" max="22" width="10.625" style="16" customWidth="1"/>
    <col min="23" max="256" width="9" style="16"/>
    <col min="257" max="257" width="2.625" style="16" customWidth="1"/>
    <col min="258" max="258" width="12.625" style="16" customWidth="1"/>
    <col min="259" max="260" width="3.625" style="16" customWidth="1"/>
    <col min="261" max="261" width="2.5" style="16" bestFit="1" customWidth="1"/>
    <col min="262" max="262" width="3.625" style="16" customWidth="1"/>
    <col min="263" max="263" width="2.625" style="16" customWidth="1"/>
    <col min="264" max="264" width="3.625" style="16" customWidth="1"/>
    <col min="265" max="270" width="10.625" style="16" customWidth="1"/>
    <col min="271" max="271" width="13.875" style="16" bestFit="1" customWidth="1"/>
    <col min="272" max="278" width="10.625" style="16" customWidth="1"/>
    <col min="279" max="512" width="9" style="16"/>
    <col min="513" max="513" width="2.625" style="16" customWidth="1"/>
    <col min="514" max="514" width="12.625" style="16" customWidth="1"/>
    <col min="515" max="516" width="3.625" style="16" customWidth="1"/>
    <col min="517" max="517" width="2.5" style="16" bestFit="1" customWidth="1"/>
    <col min="518" max="518" width="3.625" style="16" customWidth="1"/>
    <col min="519" max="519" width="2.625" style="16" customWidth="1"/>
    <col min="520" max="520" width="3.625" style="16" customWidth="1"/>
    <col min="521" max="526" width="10.625" style="16" customWidth="1"/>
    <col min="527" max="527" width="13.875" style="16" bestFit="1" customWidth="1"/>
    <col min="528" max="534" width="10.625" style="16" customWidth="1"/>
    <col min="535" max="768" width="9" style="16"/>
    <col min="769" max="769" width="2.625" style="16" customWidth="1"/>
    <col min="770" max="770" width="12.625" style="16" customWidth="1"/>
    <col min="771" max="772" width="3.625" style="16" customWidth="1"/>
    <col min="773" max="773" width="2.5" style="16" bestFit="1" customWidth="1"/>
    <col min="774" max="774" width="3.625" style="16" customWidth="1"/>
    <col min="775" max="775" width="2.625" style="16" customWidth="1"/>
    <col min="776" max="776" width="3.625" style="16" customWidth="1"/>
    <col min="777" max="782" width="10.625" style="16" customWidth="1"/>
    <col min="783" max="783" width="13.875" style="16" bestFit="1" customWidth="1"/>
    <col min="784" max="790" width="10.625" style="16" customWidth="1"/>
    <col min="791" max="1024" width="9" style="16"/>
    <col min="1025" max="1025" width="2.625" style="16" customWidth="1"/>
    <col min="1026" max="1026" width="12.625" style="16" customWidth="1"/>
    <col min="1027" max="1028" width="3.625" style="16" customWidth="1"/>
    <col min="1029" max="1029" width="2.5" style="16" bestFit="1" customWidth="1"/>
    <col min="1030" max="1030" width="3.625" style="16" customWidth="1"/>
    <col min="1031" max="1031" width="2.625" style="16" customWidth="1"/>
    <col min="1032" max="1032" width="3.625" style="16" customWidth="1"/>
    <col min="1033" max="1038" width="10.625" style="16" customWidth="1"/>
    <col min="1039" max="1039" width="13.875" style="16" bestFit="1" customWidth="1"/>
    <col min="1040" max="1046" width="10.625" style="16" customWidth="1"/>
    <col min="1047" max="1280" width="9" style="16"/>
    <col min="1281" max="1281" width="2.625" style="16" customWidth="1"/>
    <col min="1282" max="1282" width="12.625" style="16" customWidth="1"/>
    <col min="1283" max="1284" width="3.625" style="16" customWidth="1"/>
    <col min="1285" max="1285" width="2.5" style="16" bestFit="1" customWidth="1"/>
    <col min="1286" max="1286" width="3.625" style="16" customWidth="1"/>
    <col min="1287" max="1287" width="2.625" style="16" customWidth="1"/>
    <col min="1288" max="1288" width="3.625" style="16" customWidth="1"/>
    <col min="1289" max="1294" width="10.625" style="16" customWidth="1"/>
    <col min="1295" max="1295" width="13.875" style="16" bestFit="1" customWidth="1"/>
    <col min="1296" max="1302" width="10.625" style="16" customWidth="1"/>
    <col min="1303" max="1536" width="9" style="16"/>
    <col min="1537" max="1537" width="2.625" style="16" customWidth="1"/>
    <col min="1538" max="1538" width="12.625" style="16" customWidth="1"/>
    <col min="1539" max="1540" width="3.625" style="16" customWidth="1"/>
    <col min="1541" max="1541" width="2.5" style="16" bestFit="1" customWidth="1"/>
    <col min="1542" max="1542" width="3.625" style="16" customWidth="1"/>
    <col min="1543" max="1543" width="2.625" style="16" customWidth="1"/>
    <col min="1544" max="1544" width="3.625" style="16" customWidth="1"/>
    <col min="1545" max="1550" width="10.625" style="16" customWidth="1"/>
    <col min="1551" max="1551" width="13.875" style="16" bestFit="1" customWidth="1"/>
    <col min="1552" max="1558" width="10.625" style="16" customWidth="1"/>
    <col min="1559" max="1792" width="9" style="16"/>
    <col min="1793" max="1793" width="2.625" style="16" customWidth="1"/>
    <col min="1794" max="1794" width="12.625" style="16" customWidth="1"/>
    <col min="1795" max="1796" width="3.625" style="16" customWidth="1"/>
    <col min="1797" max="1797" width="2.5" style="16" bestFit="1" customWidth="1"/>
    <col min="1798" max="1798" width="3.625" style="16" customWidth="1"/>
    <col min="1799" max="1799" width="2.625" style="16" customWidth="1"/>
    <col min="1800" max="1800" width="3.625" style="16" customWidth="1"/>
    <col min="1801" max="1806" width="10.625" style="16" customWidth="1"/>
    <col min="1807" max="1807" width="13.875" style="16" bestFit="1" customWidth="1"/>
    <col min="1808" max="1814" width="10.625" style="16" customWidth="1"/>
    <col min="1815" max="2048" width="9" style="16"/>
    <col min="2049" max="2049" width="2.625" style="16" customWidth="1"/>
    <col min="2050" max="2050" width="12.625" style="16" customWidth="1"/>
    <col min="2051" max="2052" width="3.625" style="16" customWidth="1"/>
    <col min="2053" max="2053" width="2.5" style="16" bestFit="1" customWidth="1"/>
    <col min="2054" max="2054" width="3.625" style="16" customWidth="1"/>
    <col min="2055" max="2055" width="2.625" style="16" customWidth="1"/>
    <col min="2056" max="2056" width="3.625" style="16" customWidth="1"/>
    <col min="2057" max="2062" width="10.625" style="16" customWidth="1"/>
    <col min="2063" max="2063" width="13.875" style="16" bestFit="1" customWidth="1"/>
    <col min="2064" max="2070" width="10.625" style="16" customWidth="1"/>
    <col min="2071" max="2304" width="9" style="16"/>
    <col min="2305" max="2305" width="2.625" style="16" customWidth="1"/>
    <col min="2306" max="2306" width="12.625" style="16" customWidth="1"/>
    <col min="2307" max="2308" width="3.625" style="16" customWidth="1"/>
    <col min="2309" max="2309" width="2.5" style="16" bestFit="1" customWidth="1"/>
    <col min="2310" max="2310" width="3.625" style="16" customWidth="1"/>
    <col min="2311" max="2311" width="2.625" style="16" customWidth="1"/>
    <col min="2312" max="2312" width="3.625" style="16" customWidth="1"/>
    <col min="2313" max="2318" width="10.625" style="16" customWidth="1"/>
    <col min="2319" max="2319" width="13.875" style="16" bestFit="1" customWidth="1"/>
    <col min="2320" max="2326" width="10.625" style="16" customWidth="1"/>
    <col min="2327" max="2560" width="9" style="16"/>
    <col min="2561" max="2561" width="2.625" style="16" customWidth="1"/>
    <col min="2562" max="2562" width="12.625" style="16" customWidth="1"/>
    <col min="2563" max="2564" width="3.625" style="16" customWidth="1"/>
    <col min="2565" max="2565" width="2.5" style="16" bestFit="1" customWidth="1"/>
    <col min="2566" max="2566" width="3.625" style="16" customWidth="1"/>
    <col min="2567" max="2567" width="2.625" style="16" customWidth="1"/>
    <col min="2568" max="2568" width="3.625" style="16" customWidth="1"/>
    <col min="2569" max="2574" width="10.625" style="16" customWidth="1"/>
    <col min="2575" max="2575" width="13.875" style="16" bestFit="1" customWidth="1"/>
    <col min="2576" max="2582" width="10.625" style="16" customWidth="1"/>
    <col min="2583" max="2816" width="9" style="16"/>
    <col min="2817" max="2817" width="2.625" style="16" customWidth="1"/>
    <col min="2818" max="2818" width="12.625" style="16" customWidth="1"/>
    <col min="2819" max="2820" width="3.625" style="16" customWidth="1"/>
    <col min="2821" max="2821" width="2.5" style="16" bestFit="1" customWidth="1"/>
    <col min="2822" max="2822" width="3.625" style="16" customWidth="1"/>
    <col min="2823" max="2823" width="2.625" style="16" customWidth="1"/>
    <col min="2824" max="2824" width="3.625" style="16" customWidth="1"/>
    <col min="2825" max="2830" width="10.625" style="16" customWidth="1"/>
    <col min="2831" max="2831" width="13.875" style="16" bestFit="1" customWidth="1"/>
    <col min="2832" max="2838" width="10.625" style="16" customWidth="1"/>
    <col min="2839" max="3072" width="9" style="16"/>
    <col min="3073" max="3073" width="2.625" style="16" customWidth="1"/>
    <col min="3074" max="3074" width="12.625" style="16" customWidth="1"/>
    <col min="3075" max="3076" width="3.625" style="16" customWidth="1"/>
    <col min="3077" max="3077" width="2.5" style="16" bestFit="1" customWidth="1"/>
    <col min="3078" max="3078" width="3.625" style="16" customWidth="1"/>
    <col min="3079" max="3079" width="2.625" style="16" customWidth="1"/>
    <col min="3080" max="3080" width="3.625" style="16" customWidth="1"/>
    <col min="3081" max="3086" width="10.625" style="16" customWidth="1"/>
    <col min="3087" max="3087" width="13.875" style="16" bestFit="1" customWidth="1"/>
    <col min="3088" max="3094" width="10.625" style="16" customWidth="1"/>
    <col min="3095" max="3328" width="9" style="16"/>
    <col min="3329" max="3329" width="2.625" style="16" customWidth="1"/>
    <col min="3330" max="3330" width="12.625" style="16" customWidth="1"/>
    <col min="3331" max="3332" width="3.625" style="16" customWidth="1"/>
    <col min="3333" max="3333" width="2.5" style="16" bestFit="1" customWidth="1"/>
    <col min="3334" max="3334" width="3.625" style="16" customWidth="1"/>
    <col min="3335" max="3335" width="2.625" style="16" customWidth="1"/>
    <col min="3336" max="3336" width="3.625" style="16" customWidth="1"/>
    <col min="3337" max="3342" width="10.625" style="16" customWidth="1"/>
    <col min="3343" max="3343" width="13.875" style="16" bestFit="1" customWidth="1"/>
    <col min="3344" max="3350" width="10.625" style="16" customWidth="1"/>
    <col min="3351" max="3584" width="9" style="16"/>
    <col min="3585" max="3585" width="2.625" style="16" customWidth="1"/>
    <col min="3586" max="3586" width="12.625" style="16" customWidth="1"/>
    <col min="3587" max="3588" width="3.625" style="16" customWidth="1"/>
    <col min="3589" max="3589" width="2.5" style="16" bestFit="1" customWidth="1"/>
    <col min="3590" max="3590" width="3.625" style="16" customWidth="1"/>
    <col min="3591" max="3591" width="2.625" style="16" customWidth="1"/>
    <col min="3592" max="3592" width="3.625" style="16" customWidth="1"/>
    <col min="3593" max="3598" width="10.625" style="16" customWidth="1"/>
    <col min="3599" max="3599" width="13.875" style="16" bestFit="1" customWidth="1"/>
    <col min="3600" max="3606" width="10.625" style="16" customWidth="1"/>
    <col min="3607" max="3840" width="9" style="16"/>
    <col min="3841" max="3841" width="2.625" style="16" customWidth="1"/>
    <col min="3842" max="3842" width="12.625" style="16" customWidth="1"/>
    <col min="3843" max="3844" width="3.625" style="16" customWidth="1"/>
    <col min="3845" max="3845" width="2.5" style="16" bestFit="1" customWidth="1"/>
    <col min="3846" max="3846" width="3.625" style="16" customWidth="1"/>
    <col min="3847" max="3847" width="2.625" style="16" customWidth="1"/>
    <col min="3848" max="3848" width="3.625" style="16" customWidth="1"/>
    <col min="3849" max="3854" width="10.625" style="16" customWidth="1"/>
    <col min="3855" max="3855" width="13.875" style="16" bestFit="1" customWidth="1"/>
    <col min="3856" max="3862" width="10.625" style="16" customWidth="1"/>
    <col min="3863" max="4096" width="9" style="16"/>
    <col min="4097" max="4097" width="2.625" style="16" customWidth="1"/>
    <col min="4098" max="4098" width="12.625" style="16" customWidth="1"/>
    <col min="4099" max="4100" width="3.625" style="16" customWidth="1"/>
    <col min="4101" max="4101" width="2.5" style="16" bestFit="1" customWidth="1"/>
    <col min="4102" max="4102" width="3.625" style="16" customWidth="1"/>
    <col min="4103" max="4103" width="2.625" style="16" customWidth="1"/>
    <col min="4104" max="4104" width="3.625" style="16" customWidth="1"/>
    <col min="4105" max="4110" width="10.625" style="16" customWidth="1"/>
    <col min="4111" max="4111" width="13.875" style="16" bestFit="1" customWidth="1"/>
    <col min="4112" max="4118" width="10.625" style="16" customWidth="1"/>
    <col min="4119" max="4352" width="9" style="16"/>
    <col min="4353" max="4353" width="2.625" style="16" customWidth="1"/>
    <col min="4354" max="4354" width="12.625" style="16" customWidth="1"/>
    <col min="4355" max="4356" width="3.625" style="16" customWidth="1"/>
    <col min="4357" max="4357" width="2.5" style="16" bestFit="1" customWidth="1"/>
    <col min="4358" max="4358" width="3.625" style="16" customWidth="1"/>
    <col min="4359" max="4359" width="2.625" style="16" customWidth="1"/>
    <col min="4360" max="4360" width="3.625" style="16" customWidth="1"/>
    <col min="4361" max="4366" width="10.625" style="16" customWidth="1"/>
    <col min="4367" max="4367" width="13.875" style="16" bestFit="1" customWidth="1"/>
    <col min="4368" max="4374" width="10.625" style="16" customWidth="1"/>
    <col min="4375" max="4608" width="9" style="16"/>
    <col min="4609" max="4609" width="2.625" style="16" customWidth="1"/>
    <col min="4610" max="4610" width="12.625" style="16" customWidth="1"/>
    <col min="4611" max="4612" width="3.625" style="16" customWidth="1"/>
    <col min="4613" max="4613" width="2.5" style="16" bestFit="1" customWidth="1"/>
    <col min="4614" max="4614" width="3.625" style="16" customWidth="1"/>
    <col min="4615" max="4615" width="2.625" style="16" customWidth="1"/>
    <col min="4616" max="4616" width="3.625" style="16" customWidth="1"/>
    <col min="4617" max="4622" width="10.625" style="16" customWidth="1"/>
    <col min="4623" max="4623" width="13.875" style="16" bestFit="1" customWidth="1"/>
    <col min="4624" max="4630" width="10.625" style="16" customWidth="1"/>
    <col min="4631" max="4864" width="9" style="16"/>
    <col min="4865" max="4865" width="2.625" style="16" customWidth="1"/>
    <col min="4866" max="4866" width="12.625" style="16" customWidth="1"/>
    <col min="4867" max="4868" width="3.625" style="16" customWidth="1"/>
    <col min="4869" max="4869" width="2.5" style="16" bestFit="1" customWidth="1"/>
    <col min="4870" max="4870" width="3.625" style="16" customWidth="1"/>
    <col min="4871" max="4871" width="2.625" style="16" customWidth="1"/>
    <col min="4872" max="4872" width="3.625" style="16" customWidth="1"/>
    <col min="4873" max="4878" width="10.625" style="16" customWidth="1"/>
    <col min="4879" max="4879" width="13.875" style="16" bestFit="1" customWidth="1"/>
    <col min="4880" max="4886" width="10.625" style="16" customWidth="1"/>
    <col min="4887" max="5120" width="9" style="16"/>
    <col min="5121" max="5121" width="2.625" style="16" customWidth="1"/>
    <col min="5122" max="5122" width="12.625" style="16" customWidth="1"/>
    <col min="5123" max="5124" width="3.625" style="16" customWidth="1"/>
    <col min="5125" max="5125" width="2.5" style="16" bestFit="1" customWidth="1"/>
    <col min="5126" max="5126" width="3.625" style="16" customWidth="1"/>
    <col min="5127" max="5127" width="2.625" style="16" customWidth="1"/>
    <col min="5128" max="5128" width="3.625" style="16" customWidth="1"/>
    <col min="5129" max="5134" width="10.625" style="16" customWidth="1"/>
    <col min="5135" max="5135" width="13.875" style="16" bestFit="1" customWidth="1"/>
    <col min="5136" max="5142" width="10.625" style="16" customWidth="1"/>
    <col min="5143" max="5376" width="9" style="16"/>
    <col min="5377" max="5377" width="2.625" style="16" customWidth="1"/>
    <col min="5378" max="5378" width="12.625" style="16" customWidth="1"/>
    <col min="5379" max="5380" width="3.625" style="16" customWidth="1"/>
    <col min="5381" max="5381" width="2.5" style="16" bestFit="1" customWidth="1"/>
    <col min="5382" max="5382" width="3.625" style="16" customWidth="1"/>
    <col min="5383" max="5383" width="2.625" style="16" customWidth="1"/>
    <col min="5384" max="5384" width="3.625" style="16" customWidth="1"/>
    <col min="5385" max="5390" width="10.625" style="16" customWidth="1"/>
    <col min="5391" max="5391" width="13.875" style="16" bestFit="1" customWidth="1"/>
    <col min="5392" max="5398" width="10.625" style="16" customWidth="1"/>
    <col min="5399" max="5632" width="9" style="16"/>
    <col min="5633" max="5633" width="2.625" style="16" customWidth="1"/>
    <col min="5634" max="5634" width="12.625" style="16" customWidth="1"/>
    <col min="5635" max="5636" width="3.625" style="16" customWidth="1"/>
    <col min="5637" max="5637" width="2.5" style="16" bestFit="1" customWidth="1"/>
    <col min="5638" max="5638" width="3.625" style="16" customWidth="1"/>
    <col min="5639" max="5639" width="2.625" style="16" customWidth="1"/>
    <col min="5640" max="5640" width="3.625" style="16" customWidth="1"/>
    <col min="5641" max="5646" width="10.625" style="16" customWidth="1"/>
    <col min="5647" max="5647" width="13.875" style="16" bestFit="1" customWidth="1"/>
    <col min="5648" max="5654" width="10.625" style="16" customWidth="1"/>
    <col min="5655" max="5888" width="9" style="16"/>
    <col min="5889" max="5889" width="2.625" style="16" customWidth="1"/>
    <col min="5890" max="5890" width="12.625" style="16" customWidth="1"/>
    <col min="5891" max="5892" width="3.625" style="16" customWidth="1"/>
    <col min="5893" max="5893" width="2.5" style="16" bestFit="1" customWidth="1"/>
    <col min="5894" max="5894" width="3.625" style="16" customWidth="1"/>
    <col min="5895" max="5895" width="2.625" style="16" customWidth="1"/>
    <col min="5896" max="5896" width="3.625" style="16" customWidth="1"/>
    <col min="5897" max="5902" width="10.625" style="16" customWidth="1"/>
    <col min="5903" max="5903" width="13.875" style="16" bestFit="1" customWidth="1"/>
    <col min="5904" max="5910" width="10.625" style="16" customWidth="1"/>
    <col min="5911" max="6144" width="9" style="16"/>
    <col min="6145" max="6145" width="2.625" style="16" customWidth="1"/>
    <col min="6146" max="6146" width="12.625" style="16" customWidth="1"/>
    <col min="6147" max="6148" width="3.625" style="16" customWidth="1"/>
    <col min="6149" max="6149" width="2.5" style="16" bestFit="1" customWidth="1"/>
    <col min="6150" max="6150" width="3.625" style="16" customWidth="1"/>
    <col min="6151" max="6151" width="2.625" style="16" customWidth="1"/>
    <col min="6152" max="6152" width="3.625" style="16" customWidth="1"/>
    <col min="6153" max="6158" width="10.625" style="16" customWidth="1"/>
    <col min="6159" max="6159" width="13.875" style="16" bestFit="1" customWidth="1"/>
    <col min="6160" max="6166" width="10.625" style="16" customWidth="1"/>
    <col min="6167" max="6400" width="9" style="16"/>
    <col min="6401" max="6401" width="2.625" style="16" customWidth="1"/>
    <col min="6402" max="6402" width="12.625" style="16" customWidth="1"/>
    <col min="6403" max="6404" width="3.625" style="16" customWidth="1"/>
    <col min="6405" max="6405" width="2.5" style="16" bestFit="1" customWidth="1"/>
    <col min="6406" max="6406" width="3.625" style="16" customWidth="1"/>
    <col min="6407" max="6407" width="2.625" style="16" customWidth="1"/>
    <col min="6408" max="6408" width="3.625" style="16" customWidth="1"/>
    <col min="6409" max="6414" width="10.625" style="16" customWidth="1"/>
    <col min="6415" max="6415" width="13.875" style="16" bestFit="1" customWidth="1"/>
    <col min="6416" max="6422" width="10.625" style="16" customWidth="1"/>
    <col min="6423" max="6656" width="9" style="16"/>
    <col min="6657" max="6657" width="2.625" style="16" customWidth="1"/>
    <col min="6658" max="6658" width="12.625" style="16" customWidth="1"/>
    <col min="6659" max="6660" width="3.625" style="16" customWidth="1"/>
    <col min="6661" max="6661" width="2.5" style="16" bestFit="1" customWidth="1"/>
    <col min="6662" max="6662" width="3.625" style="16" customWidth="1"/>
    <col min="6663" max="6663" width="2.625" style="16" customWidth="1"/>
    <col min="6664" max="6664" width="3.625" style="16" customWidth="1"/>
    <col min="6665" max="6670" width="10.625" style="16" customWidth="1"/>
    <col min="6671" max="6671" width="13.875" style="16" bestFit="1" customWidth="1"/>
    <col min="6672" max="6678" width="10.625" style="16" customWidth="1"/>
    <col min="6679" max="6912" width="9" style="16"/>
    <col min="6913" max="6913" width="2.625" style="16" customWidth="1"/>
    <col min="6914" max="6914" width="12.625" style="16" customWidth="1"/>
    <col min="6915" max="6916" width="3.625" style="16" customWidth="1"/>
    <col min="6917" max="6917" width="2.5" style="16" bestFit="1" customWidth="1"/>
    <col min="6918" max="6918" width="3.625" style="16" customWidth="1"/>
    <col min="6919" max="6919" width="2.625" style="16" customWidth="1"/>
    <col min="6920" max="6920" width="3.625" style="16" customWidth="1"/>
    <col min="6921" max="6926" width="10.625" style="16" customWidth="1"/>
    <col min="6927" max="6927" width="13.875" style="16" bestFit="1" customWidth="1"/>
    <col min="6928" max="6934" width="10.625" style="16" customWidth="1"/>
    <col min="6935" max="7168" width="9" style="16"/>
    <col min="7169" max="7169" width="2.625" style="16" customWidth="1"/>
    <col min="7170" max="7170" width="12.625" style="16" customWidth="1"/>
    <col min="7171" max="7172" width="3.625" style="16" customWidth="1"/>
    <col min="7173" max="7173" width="2.5" style="16" bestFit="1" customWidth="1"/>
    <col min="7174" max="7174" width="3.625" style="16" customWidth="1"/>
    <col min="7175" max="7175" width="2.625" style="16" customWidth="1"/>
    <col min="7176" max="7176" width="3.625" style="16" customWidth="1"/>
    <col min="7177" max="7182" width="10.625" style="16" customWidth="1"/>
    <col min="7183" max="7183" width="13.875" style="16" bestFit="1" customWidth="1"/>
    <col min="7184" max="7190" width="10.625" style="16" customWidth="1"/>
    <col min="7191" max="7424" width="9" style="16"/>
    <col min="7425" max="7425" width="2.625" style="16" customWidth="1"/>
    <col min="7426" max="7426" width="12.625" style="16" customWidth="1"/>
    <col min="7427" max="7428" width="3.625" style="16" customWidth="1"/>
    <col min="7429" max="7429" width="2.5" style="16" bestFit="1" customWidth="1"/>
    <col min="7430" max="7430" width="3.625" style="16" customWidth="1"/>
    <col min="7431" max="7431" width="2.625" style="16" customWidth="1"/>
    <col min="7432" max="7432" width="3.625" style="16" customWidth="1"/>
    <col min="7433" max="7438" width="10.625" style="16" customWidth="1"/>
    <col min="7439" max="7439" width="13.875" style="16" bestFit="1" customWidth="1"/>
    <col min="7440" max="7446" width="10.625" style="16" customWidth="1"/>
    <col min="7447" max="7680" width="9" style="16"/>
    <col min="7681" max="7681" width="2.625" style="16" customWidth="1"/>
    <col min="7682" max="7682" width="12.625" style="16" customWidth="1"/>
    <col min="7683" max="7684" width="3.625" style="16" customWidth="1"/>
    <col min="7685" max="7685" width="2.5" style="16" bestFit="1" customWidth="1"/>
    <col min="7686" max="7686" width="3.625" style="16" customWidth="1"/>
    <col min="7687" max="7687" width="2.625" style="16" customWidth="1"/>
    <col min="7688" max="7688" width="3.625" style="16" customWidth="1"/>
    <col min="7689" max="7694" width="10.625" style="16" customWidth="1"/>
    <col min="7695" max="7695" width="13.875" style="16" bestFit="1" customWidth="1"/>
    <col min="7696" max="7702" width="10.625" style="16" customWidth="1"/>
    <col min="7703" max="7936" width="9" style="16"/>
    <col min="7937" max="7937" width="2.625" style="16" customWidth="1"/>
    <col min="7938" max="7938" width="12.625" style="16" customWidth="1"/>
    <col min="7939" max="7940" width="3.625" style="16" customWidth="1"/>
    <col min="7941" max="7941" width="2.5" style="16" bestFit="1" customWidth="1"/>
    <col min="7942" max="7942" width="3.625" style="16" customWidth="1"/>
    <col min="7943" max="7943" width="2.625" style="16" customWidth="1"/>
    <col min="7944" max="7944" width="3.625" style="16" customWidth="1"/>
    <col min="7945" max="7950" width="10.625" style="16" customWidth="1"/>
    <col min="7951" max="7951" width="13.875" style="16" bestFit="1" customWidth="1"/>
    <col min="7952" max="7958" width="10.625" style="16" customWidth="1"/>
    <col min="7959" max="8192" width="9" style="16"/>
    <col min="8193" max="8193" width="2.625" style="16" customWidth="1"/>
    <col min="8194" max="8194" width="12.625" style="16" customWidth="1"/>
    <col min="8195" max="8196" width="3.625" style="16" customWidth="1"/>
    <col min="8197" max="8197" width="2.5" style="16" bestFit="1" customWidth="1"/>
    <col min="8198" max="8198" width="3.625" style="16" customWidth="1"/>
    <col min="8199" max="8199" width="2.625" style="16" customWidth="1"/>
    <col min="8200" max="8200" width="3.625" style="16" customWidth="1"/>
    <col min="8201" max="8206" width="10.625" style="16" customWidth="1"/>
    <col min="8207" max="8207" width="13.875" style="16" bestFit="1" customWidth="1"/>
    <col min="8208" max="8214" width="10.625" style="16" customWidth="1"/>
    <col min="8215" max="8448" width="9" style="16"/>
    <col min="8449" max="8449" width="2.625" style="16" customWidth="1"/>
    <col min="8450" max="8450" width="12.625" style="16" customWidth="1"/>
    <col min="8451" max="8452" width="3.625" style="16" customWidth="1"/>
    <col min="8453" max="8453" width="2.5" style="16" bestFit="1" customWidth="1"/>
    <col min="8454" max="8454" width="3.625" style="16" customWidth="1"/>
    <col min="8455" max="8455" width="2.625" style="16" customWidth="1"/>
    <col min="8456" max="8456" width="3.625" style="16" customWidth="1"/>
    <col min="8457" max="8462" width="10.625" style="16" customWidth="1"/>
    <col min="8463" max="8463" width="13.875" style="16" bestFit="1" customWidth="1"/>
    <col min="8464" max="8470" width="10.625" style="16" customWidth="1"/>
    <col min="8471" max="8704" width="9" style="16"/>
    <col min="8705" max="8705" width="2.625" style="16" customWidth="1"/>
    <col min="8706" max="8706" width="12.625" style="16" customWidth="1"/>
    <col min="8707" max="8708" width="3.625" style="16" customWidth="1"/>
    <col min="8709" max="8709" width="2.5" style="16" bestFit="1" customWidth="1"/>
    <col min="8710" max="8710" width="3.625" style="16" customWidth="1"/>
    <col min="8711" max="8711" width="2.625" style="16" customWidth="1"/>
    <col min="8712" max="8712" width="3.625" style="16" customWidth="1"/>
    <col min="8713" max="8718" width="10.625" style="16" customWidth="1"/>
    <col min="8719" max="8719" width="13.875" style="16" bestFit="1" customWidth="1"/>
    <col min="8720" max="8726" width="10.625" style="16" customWidth="1"/>
    <col min="8727" max="8960" width="9" style="16"/>
    <col min="8961" max="8961" width="2.625" style="16" customWidth="1"/>
    <col min="8962" max="8962" width="12.625" style="16" customWidth="1"/>
    <col min="8963" max="8964" width="3.625" style="16" customWidth="1"/>
    <col min="8965" max="8965" width="2.5" style="16" bestFit="1" customWidth="1"/>
    <col min="8966" max="8966" width="3.625" style="16" customWidth="1"/>
    <col min="8967" max="8967" width="2.625" style="16" customWidth="1"/>
    <col min="8968" max="8968" width="3.625" style="16" customWidth="1"/>
    <col min="8969" max="8974" width="10.625" style="16" customWidth="1"/>
    <col min="8975" max="8975" width="13.875" style="16" bestFit="1" customWidth="1"/>
    <col min="8976" max="8982" width="10.625" style="16" customWidth="1"/>
    <col min="8983" max="9216" width="9" style="16"/>
    <col min="9217" max="9217" width="2.625" style="16" customWidth="1"/>
    <col min="9218" max="9218" width="12.625" style="16" customWidth="1"/>
    <col min="9219" max="9220" width="3.625" style="16" customWidth="1"/>
    <col min="9221" max="9221" width="2.5" style="16" bestFit="1" customWidth="1"/>
    <col min="9222" max="9222" width="3.625" style="16" customWidth="1"/>
    <col min="9223" max="9223" width="2.625" style="16" customWidth="1"/>
    <col min="9224" max="9224" width="3.625" style="16" customWidth="1"/>
    <col min="9225" max="9230" width="10.625" style="16" customWidth="1"/>
    <col min="9231" max="9231" width="13.875" style="16" bestFit="1" customWidth="1"/>
    <col min="9232" max="9238" width="10.625" style="16" customWidth="1"/>
    <col min="9239" max="9472" width="9" style="16"/>
    <col min="9473" max="9473" width="2.625" style="16" customWidth="1"/>
    <col min="9474" max="9474" width="12.625" style="16" customWidth="1"/>
    <col min="9475" max="9476" width="3.625" style="16" customWidth="1"/>
    <col min="9477" max="9477" width="2.5" style="16" bestFit="1" customWidth="1"/>
    <col min="9478" max="9478" width="3.625" style="16" customWidth="1"/>
    <col min="9479" max="9479" width="2.625" style="16" customWidth="1"/>
    <col min="9480" max="9480" width="3.625" style="16" customWidth="1"/>
    <col min="9481" max="9486" width="10.625" style="16" customWidth="1"/>
    <col min="9487" max="9487" width="13.875" style="16" bestFit="1" customWidth="1"/>
    <col min="9488" max="9494" width="10.625" style="16" customWidth="1"/>
    <col min="9495" max="9728" width="9" style="16"/>
    <col min="9729" max="9729" width="2.625" style="16" customWidth="1"/>
    <col min="9730" max="9730" width="12.625" style="16" customWidth="1"/>
    <col min="9731" max="9732" width="3.625" style="16" customWidth="1"/>
    <col min="9733" max="9733" width="2.5" style="16" bestFit="1" customWidth="1"/>
    <col min="9734" max="9734" width="3.625" style="16" customWidth="1"/>
    <col min="9735" max="9735" width="2.625" style="16" customWidth="1"/>
    <col min="9736" max="9736" width="3.625" style="16" customWidth="1"/>
    <col min="9737" max="9742" width="10.625" style="16" customWidth="1"/>
    <col min="9743" max="9743" width="13.875" style="16" bestFit="1" customWidth="1"/>
    <col min="9744" max="9750" width="10.625" style="16" customWidth="1"/>
    <col min="9751" max="9984" width="9" style="16"/>
    <col min="9985" max="9985" width="2.625" style="16" customWidth="1"/>
    <col min="9986" max="9986" width="12.625" style="16" customWidth="1"/>
    <col min="9987" max="9988" width="3.625" style="16" customWidth="1"/>
    <col min="9989" max="9989" width="2.5" style="16" bestFit="1" customWidth="1"/>
    <col min="9990" max="9990" width="3.625" style="16" customWidth="1"/>
    <col min="9991" max="9991" width="2.625" style="16" customWidth="1"/>
    <col min="9992" max="9992" width="3.625" style="16" customWidth="1"/>
    <col min="9993" max="9998" width="10.625" style="16" customWidth="1"/>
    <col min="9999" max="9999" width="13.875" style="16" bestFit="1" customWidth="1"/>
    <col min="10000" max="10006" width="10.625" style="16" customWidth="1"/>
    <col min="10007" max="10240" width="9" style="16"/>
    <col min="10241" max="10241" width="2.625" style="16" customWidth="1"/>
    <col min="10242" max="10242" width="12.625" style="16" customWidth="1"/>
    <col min="10243" max="10244" width="3.625" style="16" customWidth="1"/>
    <col min="10245" max="10245" width="2.5" style="16" bestFit="1" customWidth="1"/>
    <col min="10246" max="10246" width="3.625" style="16" customWidth="1"/>
    <col min="10247" max="10247" width="2.625" style="16" customWidth="1"/>
    <col min="10248" max="10248" width="3.625" style="16" customWidth="1"/>
    <col min="10249" max="10254" width="10.625" style="16" customWidth="1"/>
    <col min="10255" max="10255" width="13.875" style="16" bestFit="1" customWidth="1"/>
    <col min="10256" max="10262" width="10.625" style="16" customWidth="1"/>
    <col min="10263" max="10496" width="9" style="16"/>
    <col min="10497" max="10497" width="2.625" style="16" customWidth="1"/>
    <col min="10498" max="10498" width="12.625" style="16" customWidth="1"/>
    <col min="10499" max="10500" width="3.625" style="16" customWidth="1"/>
    <col min="10501" max="10501" width="2.5" style="16" bestFit="1" customWidth="1"/>
    <col min="10502" max="10502" width="3.625" style="16" customWidth="1"/>
    <col min="10503" max="10503" width="2.625" style="16" customWidth="1"/>
    <col min="10504" max="10504" width="3.625" style="16" customWidth="1"/>
    <col min="10505" max="10510" width="10.625" style="16" customWidth="1"/>
    <col min="10511" max="10511" width="13.875" style="16" bestFit="1" customWidth="1"/>
    <col min="10512" max="10518" width="10.625" style="16" customWidth="1"/>
    <col min="10519" max="10752" width="9" style="16"/>
    <col min="10753" max="10753" width="2.625" style="16" customWidth="1"/>
    <col min="10754" max="10754" width="12.625" style="16" customWidth="1"/>
    <col min="10755" max="10756" width="3.625" style="16" customWidth="1"/>
    <col min="10757" max="10757" width="2.5" style="16" bestFit="1" customWidth="1"/>
    <col min="10758" max="10758" width="3.625" style="16" customWidth="1"/>
    <col min="10759" max="10759" width="2.625" style="16" customWidth="1"/>
    <col min="10760" max="10760" width="3.625" style="16" customWidth="1"/>
    <col min="10761" max="10766" width="10.625" style="16" customWidth="1"/>
    <col min="10767" max="10767" width="13.875" style="16" bestFit="1" customWidth="1"/>
    <col min="10768" max="10774" width="10.625" style="16" customWidth="1"/>
    <col min="10775" max="11008" width="9" style="16"/>
    <col min="11009" max="11009" width="2.625" style="16" customWidth="1"/>
    <col min="11010" max="11010" width="12.625" style="16" customWidth="1"/>
    <col min="11011" max="11012" width="3.625" style="16" customWidth="1"/>
    <col min="11013" max="11013" width="2.5" style="16" bestFit="1" customWidth="1"/>
    <col min="11014" max="11014" width="3.625" style="16" customWidth="1"/>
    <col min="11015" max="11015" width="2.625" style="16" customWidth="1"/>
    <col min="11016" max="11016" width="3.625" style="16" customWidth="1"/>
    <col min="11017" max="11022" width="10.625" style="16" customWidth="1"/>
    <col min="11023" max="11023" width="13.875" style="16" bestFit="1" customWidth="1"/>
    <col min="11024" max="11030" width="10.625" style="16" customWidth="1"/>
    <col min="11031" max="11264" width="9" style="16"/>
    <col min="11265" max="11265" width="2.625" style="16" customWidth="1"/>
    <col min="11266" max="11266" width="12.625" style="16" customWidth="1"/>
    <col min="11267" max="11268" width="3.625" style="16" customWidth="1"/>
    <col min="11269" max="11269" width="2.5" style="16" bestFit="1" customWidth="1"/>
    <col min="11270" max="11270" width="3.625" style="16" customWidth="1"/>
    <col min="11271" max="11271" width="2.625" style="16" customWidth="1"/>
    <col min="11272" max="11272" width="3.625" style="16" customWidth="1"/>
    <col min="11273" max="11278" width="10.625" style="16" customWidth="1"/>
    <col min="11279" max="11279" width="13.875" style="16" bestFit="1" customWidth="1"/>
    <col min="11280" max="11286" width="10.625" style="16" customWidth="1"/>
    <col min="11287" max="11520" width="9" style="16"/>
    <col min="11521" max="11521" width="2.625" style="16" customWidth="1"/>
    <col min="11522" max="11522" width="12.625" style="16" customWidth="1"/>
    <col min="11523" max="11524" width="3.625" style="16" customWidth="1"/>
    <col min="11525" max="11525" width="2.5" style="16" bestFit="1" customWidth="1"/>
    <col min="11526" max="11526" width="3.625" style="16" customWidth="1"/>
    <col min="11527" max="11527" width="2.625" style="16" customWidth="1"/>
    <col min="11528" max="11528" width="3.625" style="16" customWidth="1"/>
    <col min="11529" max="11534" width="10.625" style="16" customWidth="1"/>
    <col min="11535" max="11535" width="13.875" style="16" bestFit="1" customWidth="1"/>
    <col min="11536" max="11542" width="10.625" style="16" customWidth="1"/>
    <col min="11543" max="11776" width="9" style="16"/>
    <col min="11777" max="11777" width="2.625" style="16" customWidth="1"/>
    <col min="11778" max="11778" width="12.625" style="16" customWidth="1"/>
    <col min="11779" max="11780" width="3.625" style="16" customWidth="1"/>
    <col min="11781" max="11781" width="2.5" style="16" bestFit="1" customWidth="1"/>
    <col min="11782" max="11782" width="3.625" style="16" customWidth="1"/>
    <col min="11783" max="11783" width="2.625" style="16" customWidth="1"/>
    <col min="11784" max="11784" width="3.625" style="16" customWidth="1"/>
    <col min="11785" max="11790" width="10.625" style="16" customWidth="1"/>
    <col min="11791" max="11791" width="13.875" style="16" bestFit="1" customWidth="1"/>
    <col min="11792" max="11798" width="10.625" style="16" customWidth="1"/>
    <col min="11799" max="12032" width="9" style="16"/>
    <col min="12033" max="12033" width="2.625" style="16" customWidth="1"/>
    <col min="12034" max="12034" width="12.625" style="16" customWidth="1"/>
    <col min="12035" max="12036" width="3.625" style="16" customWidth="1"/>
    <col min="12037" max="12037" width="2.5" style="16" bestFit="1" customWidth="1"/>
    <col min="12038" max="12038" width="3.625" style="16" customWidth="1"/>
    <col min="12039" max="12039" width="2.625" style="16" customWidth="1"/>
    <col min="12040" max="12040" width="3.625" style="16" customWidth="1"/>
    <col min="12041" max="12046" width="10.625" style="16" customWidth="1"/>
    <col min="12047" max="12047" width="13.875" style="16" bestFit="1" customWidth="1"/>
    <col min="12048" max="12054" width="10.625" style="16" customWidth="1"/>
    <col min="12055" max="12288" width="9" style="16"/>
    <col min="12289" max="12289" width="2.625" style="16" customWidth="1"/>
    <col min="12290" max="12290" width="12.625" style="16" customWidth="1"/>
    <col min="12291" max="12292" width="3.625" style="16" customWidth="1"/>
    <col min="12293" max="12293" width="2.5" style="16" bestFit="1" customWidth="1"/>
    <col min="12294" max="12294" width="3.625" style="16" customWidth="1"/>
    <col min="12295" max="12295" width="2.625" style="16" customWidth="1"/>
    <col min="12296" max="12296" width="3.625" style="16" customWidth="1"/>
    <col min="12297" max="12302" width="10.625" style="16" customWidth="1"/>
    <col min="12303" max="12303" width="13.875" style="16" bestFit="1" customWidth="1"/>
    <col min="12304" max="12310" width="10.625" style="16" customWidth="1"/>
    <col min="12311" max="12544" width="9" style="16"/>
    <col min="12545" max="12545" width="2.625" style="16" customWidth="1"/>
    <col min="12546" max="12546" width="12.625" style="16" customWidth="1"/>
    <col min="12547" max="12548" width="3.625" style="16" customWidth="1"/>
    <col min="12549" max="12549" width="2.5" style="16" bestFit="1" customWidth="1"/>
    <col min="12550" max="12550" width="3.625" style="16" customWidth="1"/>
    <col min="12551" max="12551" width="2.625" style="16" customWidth="1"/>
    <col min="12552" max="12552" width="3.625" style="16" customWidth="1"/>
    <col min="12553" max="12558" width="10.625" style="16" customWidth="1"/>
    <col min="12559" max="12559" width="13.875" style="16" bestFit="1" customWidth="1"/>
    <col min="12560" max="12566" width="10.625" style="16" customWidth="1"/>
    <col min="12567" max="12800" width="9" style="16"/>
    <col min="12801" max="12801" width="2.625" style="16" customWidth="1"/>
    <col min="12802" max="12802" width="12.625" style="16" customWidth="1"/>
    <col min="12803" max="12804" width="3.625" style="16" customWidth="1"/>
    <col min="12805" max="12805" width="2.5" style="16" bestFit="1" customWidth="1"/>
    <col min="12806" max="12806" width="3.625" style="16" customWidth="1"/>
    <col min="12807" max="12807" width="2.625" style="16" customWidth="1"/>
    <col min="12808" max="12808" width="3.625" style="16" customWidth="1"/>
    <col min="12809" max="12814" width="10.625" style="16" customWidth="1"/>
    <col min="12815" max="12815" width="13.875" style="16" bestFit="1" customWidth="1"/>
    <col min="12816" max="12822" width="10.625" style="16" customWidth="1"/>
    <col min="12823" max="13056" width="9" style="16"/>
    <col min="13057" max="13057" width="2.625" style="16" customWidth="1"/>
    <col min="13058" max="13058" width="12.625" style="16" customWidth="1"/>
    <col min="13059" max="13060" width="3.625" style="16" customWidth="1"/>
    <col min="13061" max="13061" width="2.5" style="16" bestFit="1" customWidth="1"/>
    <col min="13062" max="13062" width="3.625" style="16" customWidth="1"/>
    <col min="13063" max="13063" width="2.625" style="16" customWidth="1"/>
    <col min="13064" max="13064" width="3.625" style="16" customWidth="1"/>
    <col min="13065" max="13070" width="10.625" style="16" customWidth="1"/>
    <col min="13071" max="13071" width="13.875" style="16" bestFit="1" customWidth="1"/>
    <col min="13072" max="13078" width="10.625" style="16" customWidth="1"/>
    <col min="13079" max="13312" width="9" style="16"/>
    <col min="13313" max="13313" width="2.625" style="16" customWidth="1"/>
    <col min="13314" max="13314" width="12.625" style="16" customWidth="1"/>
    <col min="13315" max="13316" width="3.625" style="16" customWidth="1"/>
    <col min="13317" max="13317" width="2.5" style="16" bestFit="1" customWidth="1"/>
    <col min="13318" max="13318" width="3.625" style="16" customWidth="1"/>
    <col min="13319" max="13319" width="2.625" style="16" customWidth="1"/>
    <col min="13320" max="13320" width="3.625" style="16" customWidth="1"/>
    <col min="13321" max="13326" width="10.625" style="16" customWidth="1"/>
    <col min="13327" max="13327" width="13.875" style="16" bestFit="1" customWidth="1"/>
    <col min="13328" max="13334" width="10.625" style="16" customWidth="1"/>
    <col min="13335" max="13568" width="9" style="16"/>
    <col min="13569" max="13569" width="2.625" style="16" customWidth="1"/>
    <col min="13570" max="13570" width="12.625" style="16" customWidth="1"/>
    <col min="13571" max="13572" width="3.625" style="16" customWidth="1"/>
    <col min="13573" max="13573" width="2.5" style="16" bestFit="1" customWidth="1"/>
    <col min="13574" max="13574" width="3.625" style="16" customWidth="1"/>
    <col min="13575" max="13575" width="2.625" style="16" customWidth="1"/>
    <col min="13576" max="13576" width="3.625" style="16" customWidth="1"/>
    <col min="13577" max="13582" width="10.625" style="16" customWidth="1"/>
    <col min="13583" max="13583" width="13.875" style="16" bestFit="1" customWidth="1"/>
    <col min="13584" max="13590" width="10.625" style="16" customWidth="1"/>
    <col min="13591" max="13824" width="9" style="16"/>
    <col min="13825" max="13825" width="2.625" style="16" customWidth="1"/>
    <col min="13826" max="13826" width="12.625" style="16" customWidth="1"/>
    <col min="13827" max="13828" width="3.625" style="16" customWidth="1"/>
    <col min="13829" max="13829" width="2.5" style="16" bestFit="1" customWidth="1"/>
    <col min="13830" max="13830" width="3.625" style="16" customWidth="1"/>
    <col min="13831" max="13831" width="2.625" style="16" customWidth="1"/>
    <col min="13832" max="13832" width="3.625" style="16" customWidth="1"/>
    <col min="13833" max="13838" width="10.625" style="16" customWidth="1"/>
    <col min="13839" max="13839" width="13.875" style="16" bestFit="1" customWidth="1"/>
    <col min="13840" max="13846" width="10.625" style="16" customWidth="1"/>
    <col min="13847" max="14080" width="9" style="16"/>
    <col min="14081" max="14081" width="2.625" style="16" customWidth="1"/>
    <col min="14082" max="14082" width="12.625" style="16" customWidth="1"/>
    <col min="14083" max="14084" width="3.625" style="16" customWidth="1"/>
    <col min="14085" max="14085" width="2.5" style="16" bestFit="1" customWidth="1"/>
    <col min="14086" max="14086" width="3.625" style="16" customWidth="1"/>
    <col min="14087" max="14087" width="2.625" style="16" customWidth="1"/>
    <col min="14088" max="14088" width="3.625" style="16" customWidth="1"/>
    <col min="14089" max="14094" width="10.625" style="16" customWidth="1"/>
    <col min="14095" max="14095" width="13.875" style="16" bestFit="1" customWidth="1"/>
    <col min="14096" max="14102" width="10.625" style="16" customWidth="1"/>
    <col min="14103" max="14336" width="9" style="16"/>
    <col min="14337" max="14337" width="2.625" style="16" customWidth="1"/>
    <col min="14338" max="14338" width="12.625" style="16" customWidth="1"/>
    <col min="14339" max="14340" width="3.625" style="16" customWidth="1"/>
    <col min="14341" max="14341" width="2.5" style="16" bestFit="1" customWidth="1"/>
    <col min="14342" max="14342" width="3.625" style="16" customWidth="1"/>
    <col min="14343" max="14343" width="2.625" style="16" customWidth="1"/>
    <col min="14344" max="14344" width="3.625" style="16" customWidth="1"/>
    <col min="14345" max="14350" width="10.625" style="16" customWidth="1"/>
    <col min="14351" max="14351" width="13.875" style="16" bestFit="1" customWidth="1"/>
    <col min="14352" max="14358" width="10.625" style="16" customWidth="1"/>
    <col min="14359" max="14592" width="9" style="16"/>
    <col min="14593" max="14593" width="2.625" style="16" customWidth="1"/>
    <col min="14594" max="14594" width="12.625" style="16" customWidth="1"/>
    <col min="14595" max="14596" width="3.625" style="16" customWidth="1"/>
    <col min="14597" max="14597" width="2.5" style="16" bestFit="1" customWidth="1"/>
    <col min="14598" max="14598" width="3.625" style="16" customWidth="1"/>
    <col min="14599" max="14599" width="2.625" style="16" customWidth="1"/>
    <col min="14600" max="14600" width="3.625" style="16" customWidth="1"/>
    <col min="14601" max="14606" width="10.625" style="16" customWidth="1"/>
    <col min="14607" max="14607" width="13.875" style="16" bestFit="1" customWidth="1"/>
    <col min="14608" max="14614" width="10.625" style="16" customWidth="1"/>
    <col min="14615" max="14848" width="9" style="16"/>
    <col min="14849" max="14849" width="2.625" style="16" customWidth="1"/>
    <col min="14850" max="14850" width="12.625" style="16" customWidth="1"/>
    <col min="14851" max="14852" width="3.625" style="16" customWidth="1"/>
    <col min="14853" max="14853" width="2.5" style="16" bestFit="1" customWidth="1"/>
    <col min="14854" max="14854" width="3.625" style="16" customWidth="1"/>
    <col min="14855" max="14855" width="2.625" style="16" customWidth="1"/>
    <col min="14856" max="14856" width="3.625" style="16" customWidth="1"/>
    <col min="14857" max="14862" width="10.625" style="16" customWidth="1"/>
    <col min="14863" max="14863" width="13.875" style="16" bestFit="1" customWidth="1"/>
    <col min="14864" max="14870" width="10.625" style="16" customWidth="1"/>
    <col min="14871" max="15104" width="9" style="16"/>
    <col min="15105" max="15105" width="2.625" style="16" customWidth="1"/>
    <col min="15106" max="15106" width="12.625" style="16" customWidth="1"/>
    <col min="15107" max="15108" width="3.625" style="16" customWidth="1"/>
    <col min="15109" max="15109" width="2.5" style="16" bestFit="1" customWidth="1"/>
    <col min="15110" max="15110" width="3.625" style="16" customWidth="1"/>
    <col min="15111" max="15111" width="2.625" style="16" customWidth="1"/>
    <col min="15112" max="15112" width="3.625" style="16" customWidth="1"/>
    <col min="15113" max="15118" width="10.625" style="16" customWidth="1"/>
    <col min="15119" max="15119" width="13.875" style="16" bestFit="1" customWidth="1"/>
    <col min="15120" max="15126" width="10.625" style="16" customWidth="1"/>
    <col min="15127" max="15360" width="9" style="16"/>
    <col min="15361" max="15361" width="2.625" style="16" customWidth="1"/>
    <col min="15362" max="15362" width="12.625" style="16" customWidth="1"/>
    <col min="15363" max="15364" width="3.625" style="16" customWidth="1"/>
    <col min="15365" max="15365" width="2.5" style="16" bestFit="1" customWidth="1"/>
    <col min="15366" max="15366" width="3.625" style="16" customWidth="1"/>
    <col min="15367" max="15367" width="2.625" style="16" customWidth="1"/>
    <col min="15368" max="15368" width="3.625" style="16" customWidth="1"/>
    <col min="15369" max="15374" width="10.625" style="16" customWidth="1"/>
    <col min="15375" max="15375" width="13.875" style="16" bestFit="1" customWidth="1"/>
    <col min="15376" max="15382" width="10.625" style="16" customWidth="1"/>
    <col min="15383" max="15616" width="9" style="16"/>
    <col min="15617" max="15617" width="2.625" style="16" customWidth="1"/>
    <col min="15618" max="15618" width="12.625" style="16" customWidth="1"/>
    <col min="15619" max="15620" width="3.625" style="16" customWidth="1"/>
    <col min="15621" max="15621" width="2.5" style="16" bestFit="1" customWidth="1"/>
    <col min="15622" max="15622" width="3.625" style="16" customWidth="1"/>
    <col min="15623" max="15623" width="2.625" style="16" customWidth="1"/>
    <col min="15624" max="15624" width="3.625" style="16" customWidth="1"/>
    <col min="15625" max="15630" width="10.625" style="16" customWidth="1"/>
    <col min="15631" max="15631" width="13.875" style="16" bestFit="1" customWidth="1"/>
    <col min="15632" max="15638" width="10.625" style="16" customWidth="1"/>
    <col min="15639" max="15872" width="9" style="16"/>
    <col min="15873" max="15873" width="2.625" style="16" customWidth="1"/>
    <col min="15874" max="15874" width="12.625" style="16" customWidth="1"/>
    <col min="15875" max="15876" width="3.625" style="16" customWidth="1"/>
    <col min="15877" max="15877" width="2.5" style="16" bestFit="1" customWidth="1"/>
    <col min="15878" max="15878" width="3.625" style="16" customWidth="1"/>
    <col min="15879" max="15879" width="2.625" style="16" customWidth="1"/>
    <col min="15880" max="15880" width="3.625" style="16" customWidth="1"/>
    <col min="15881" max="15886" width="10.625" style="16" customWidth="1"/>
    <col min="15887" max="15887" width="13.875" style="16" bestFit="1" customWidth="1"/>
    <col min="15888" max="15894" width="10.625" style="16" customWidth="1"/>
    <col min="15895" max="16128" width="9" style="16"/>
    <col min="16129" max="16129" width="2.625" style="16" customWidth="1"/>
    <col min="16130" max="16130" width="12.625" style="16" customWidth="1"/>
    <col min="16131" max="16132" width="3.625" style="16" customWidth="1"/>
    <col min="16133" max="16133" width="2.5" style="16" bestFit="1" customWidth="1"/>
    <col min="16134" max="16134" width="3.625" style="16" customWidth="1"/>
    <col min="16135" max="16135" width="2.625" style="16" customWidth="1"/>
    <col min="16136" max="16136" width="3.625" style="16" customWidth="1"/>
    <col min="16137" max="16142" width="10.625" style="16" customWidth="1"/>
    <col min="16143" max="16143" width="13.875" style="16" bestFit="1" customWidth="1"/>
    <col min="16144" max="16150" width="10.625" style="16" customWidth="1"/>
    <col min="16151" max="16384" width="9" style="16"/>
  </cols>
  <sheetData>
    <row r="2" spans="2:21" ht="30" customHeight="1" x14ac:dyDescent="0.15">
      <c r="B2" s="15" t="s">
        <v>57</v>
      </c>
      <c r="C2" s="15"/>
    </row>
    <row r="3" spans="2:21" ht="30" customHeight="1" x14ac:dyDescent="0.15">
      <c r="B3" s="33"/>
      <c r="C3" s="15"/>
    </row>
    <row r="4" spans="2:21" ht="30" customHeight="1" x14ac:dyDescent="0.15">
      <c r="B4" s="197" t="s">
        <v>58</v>
      </c>
      <c r="C4" s="197"/>
      <c r="D4" s="197"/>
      <c r="E4" s="197"/>
      <c r="F4" s="197"/>
      <c r="G4" s="197"/>
      <c r="H4" s="197"/>
      <c r="I4" s="197" t="s">
        <v>59</v>
      </c>
      <c r="J4" s="197"/>
      <c r="K4" s="197"/>
      <c r="L4" s="197" t="s">
        <v>60</v>
      </c>
      <c r="M4" s="197"/>
      <c r="N4" s="197"/>
      <c r="O4" s="200" t="s">
        <v>61</v>
      </c>
      <c r="P4" s="197" t="s">
        <v>62</v>
      </c>
      <c r="Q4" s="197"/>
      <c r="R4" s="197"/>
      <c r="S4" s="197" t="s">
        <v>63</v>
      </c>
      <c r="T4" s="197"/>
      <c r="U4" s="197"/>
    </row>
    <row r="5" spans="2:21" ht="30" customHeight="1" x14ac:dyDescent="0.15">
      <c r="B5" s="197"/>
      <c r="C5" s="197"/>
      <c r="D5" s="197"/>
      <c r="E5" s="197"/>
      <c r="F5" s="197"/>
      <c r="G5" s="197"/>
      <c r="H5" s="197"/>
      <c r="I5" s="88" t="s">
        <v>64</v>
      </c>
      <c r="J5" s="88" t="s">
        <v>55</v>
      </c>
      <c r="K5" s="88" t="s">
        <v>56</v>
      </c>
      <c r="L5" s="88" t="s">
        <v>64</v>
      </c>
      <c r="M5" s="88" t="s">
        <v>55</v>
      </c>
      <c r="N5" s="88" t="s">
        <v>56</v>
      </c>
      <c r="O5" s="200"/>
      <c r="P5" s="88" t="s">
        <v>64</v>
      </c>
      <c r="Q5" s="88" t="s">
        <v>55</v>
      </c>
      <c r="R5" s="88" t="s">
        <v>56</v>
      </c>
      <c r="S5" s="88" t="s">
        <v>64</v>
      </c>
      <c r="T5" s="88" t="s">
        <v>65</v>
      </c>
      <c r="U5" s="88" t="s">
        <v>66</v>
      </c>
    </row>
    <row r="6" spans="2:21" ht="30" customHeight="1" x14ac:dyDescent="0.15">
      <c r="B6" s="35" t="s">
        <v>67</v>
      </c>
      <c r="C6" s="89"/>
      <c r="D6" s="37"/>
      <c r="E6" s="37"/>
      <c r="F6" s="37"/>
      <c r="G6" s="37"/>
      <c r="H6" s="3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2:21" ht="30" customHeight="1" x14ac:dyDescent="0.15">
      <c r="B7" s="40" t="s">
        <v>68</v>
      </c>
      <c r="C7" s="26" t="s">
        <v>88</v>
      </c>
      <c r="D7" s="26">
        <v>29</v>
      </c>
      <c r="E7" s="26" t="s">
        <v>85</v>
      </c>
      <c r="F7" s="26">
        <v>10</v>
      </c>
      <c r="G7" s="26" t="s">
        <v>85</v>
      </c>
      <c r="H7" s="27">
        <v>22</v>
      </c>
      <c r="I7" s="60">
        <v>54508</v>
      </c>
      <c r="J7" s="60">
        <v>26096</v>
      </c>
      <c r="K7" s="60">
        <v>28412</v>
      </c>
      <c r="L7" s="60">
        <v>24305</v>
      </c>
      <c r="M7" s="60">
        <v>11775</v>
      </c>
      <c r="N7" s="60">
        <v>12530</v>
      </c>
      <c r="O7" s="60">
        <v>10925</v>
      </c>
      <c r="P7" s="61">
        <v>44.59</v>
      </c>
      <c r="Q7" s="61">
        <v>45.12</v>
      </c>
      <c r="R7" s="61">
        <v>44.1</v>
      </c>
      <c r="S7" s="60">
        <v>24305</v>
      </c>
      <c r="T7" s="60">
        <v>23630</v>
      </c>
      <c r="U7" s="60">
        <v>675</v>
      </c>
    </row>
    <row r="8" spans="2:21" ht="30" customHeight="1" x14ac:dyDescent="0.15">
      <c r="B8" s="44"/>
      <c r="C8" s="26" t="s">
        <v>89</v>
      </c>
      <c r="D8" s="26">
        <v>3</v>
      </c>
      <c r="E8" s="26" t="s">
        <v>85</v>
      </c>
      <c r="F8" s="26">
        <v>10</v>
      </c>
      <c r="G8" s="26" t="s">
        <v>85</v>
      </c>
      <c r="H8" s="27">
        <v>31</v>
      </c>
      <c r="I8" s="60">
        <v>50181</v>
      </c>
      <c r="J8" s="60">
        <v>24140</v>
      </c>
      <c r="K8" s="60">
        <v>26041</v>
      </c>
      <c r="L8" s="60">
        <v>25728</v>
      </c>
      <c r="M8" s="60">
        <v>12442</v>
      </c>
      <c r="N8" s="60">
        <v>13286</v>
      </c>
      <c r="O8" s="60">
        <v>10920</v>
      </c>
      <c r="P8" s="61">
        <v>51.27</v>
      </c>
      <c r="Q8" s="61">
        <v>51.54</v>
      </c>
      <c r="R8" s="61">
        <v>51.02</v>
      </c>
      <c r="S8" s="60">
        <v>25728</v>
      </c>
      <c r="T8" s="60">
        <v>25073</v>
      </c>
      <c r="U8" s="60">
        <v>655</v>
      </c>
    </row>
    <row r="9" spans="2:21" ht="30" customHeight="1" x14ac:dyDescent="0.15">
      <c r="B9" s="40" t="s">
        <v>70</v>
      </c>
      <c r="C9" s="26" t="s">
        <v>88</v>
      </c>
      <c r="D9" s="26">
        <v>29</v>
      </c>
      <c r="E9" s="26" t="s">
        <v>85</v>
      </c>
      <c r="F9" s="26">
        <v>10</v>
      </c>
      <c r="G9" s="26" t="s">
        <v>85</v>
      </c>
      <c r="H9" s="27">
        <v>22</v>
      </c>
      <c r="I9" s="60">
        <v>54508</v>
      </c>
      <c r="J9" s="60">
        <v>26096</v>
      </c>
      <c r="K9" s="60">
        <v>28412</v>
      </c>
      <c r="L9" s="60">
        <v>24304</v>
      </c>
      <c r="M9" s="60">
        <v>11774</v>
      </c>
      <c r="N9" s="60">
        <v>12530</v>
      </c>
      <c r="O9" s="60">
        <v>10924</v>
      </c>
      <c r="P9" s="61">
        <v>44.59</v>
      </c>
      <c r="Q9" s="61">
        <v>45.12</v>
      </c>
      <c r="R9" s="61">
        <v>44.1</v>
      </c>
      <c r="S9" s="60">
        <v>24301</v>
      </c>
      <c r="T9" s="60">
        <v>23670</v>
      </c>
      <c r="U9" s="60">
        <v>631</v>
      </c>
    </row>
    <row r="10" spans="2:21" ht="30" customHeight="1" x14ac:dyDescent="0.15">
      <c r="B10" s="44"/>
      <c r="C10" s="26" t="s">
        <v>89</v>
      </c>
      <c r="D10" s="26">
        <v>3</v>
      </c>
      <c r="E10" s="26" t="s">
        <v>85</v>
      </c>
      <c r="F10" s="26">
        <v>10</v>
      </c>
      <c r="G10" s="26" t="s">
        <v>85</v>
      </c>
      <c r="H10" s="27">
        <v>31</v>
      </c>
      <c r="I10" s="60">
        <v>50181</v>
      </c>
      <c r="J10" s="60">
        <v>24140</v>
      </c>
      <c r="K10" s="60">
        <v>26041</v>
      </c>
      <c r="L10" s="60">
        <v>25726</v>
      </c>
      <c r="M10" s="60">
        <v>12441</v>
      </c>
      <c r="N10" s="60">
        <v>13285</v>
      </c>
      <c r="O10" s="60">
        <v>10919</v>
      </c>
      <c r="P10" s="61">
        <v>51.27</v>
      </c>
      <c r="Q10" s="61">
        <v>51.54</v>
      </c>
      <c r="R10" s="61">
        <v>51.02</v>
      </c>
      <c r="S10" s="60">
        <v>25726</v>
      </c>
      <c r="T10" s="60">
        <v>24650</v>
      </c>
      <c r="U10" s="60">
        <v>1076</v>
      </c>
    </row>
    <row r="11" spans="2:21" ht="30" customHeight="1" x14ac:dyDescent="0.15">
      <c r="B11" s="44" t="s">
        <v>71</v>
      </c>
      <c r="C11" s="90"/>
      <c r="D11" s="90"/>
      <c r="E11" s="90"/>
      <c r="F11" s="90"/>
      <c r="G11" s="90"/>
      <c r="H11" s="2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2:21" ht="30" customHeight="1" x14ac:dyDescent="0.15">
      <c r="B12" s="44" t="s">
        <v>72</v>
      </c>
      <c r="C12" s="26" t="s">
        <v>89</v>
      </c>
      <c r="D12" s="26" t="s">
        <v>90</v>
      </c>
      <c r="E12" s="26" t="s">
        <v>85</v>
      </c>
      <c r="F12" s="26">
        <v>7</v>
      </c>
      <c r="G12" s="26" t="s">
        <v>85</v>
      </c>
      <c r="H12" s="27">
        <v>21</v>
      </c>
      <c r="I12" s="60">
        <v>52571</v>
      </c>
      <c r="J12" s="60">
        <v>25262</v>
      </c>
      <c r="K12" s="60">
        <v>27309</v>
      </c>
      <c r="L12" s="60">
        <v>20985</v>
      </c>
      <c r="M12" s="60">
        <v>10100</v>
      </c>
      <c r="N12" s="60">
        <v>10885</v>
      </c>
      <c r="O12" s="60">
        <v>6641</v>
      </c>
      <c r="P12" s="61">
        <v>39.92</v>
      </c>
      <c r="Q12" s="61">
        <v>39.979999999999997</v>
      </c>
      <c r="R12" s="61">
        <v>39.86</v>
      </c>
      <c r="S12" s="60">
        <v>20985</v>
      </c>
      <c r="T12" s="60">
        <v>19979</v>
      </c>
      <c r="U12" s="60">
        <v>1006</v>
      </c>
    </row>
    <row r="13" spans="2:21" ht="30" customHeight="1" x14ac:dyDescent="0.15">
      <c r="B13" s="44"/>
      <c r="C13" s="26" t="s">
        <v>89</v>
      </c>
      <c r="D13" s="26">
        <v>4</v>
      </c>
      <c r="E13" s="26" t="s">
        <v>85</v>
      </c>
      <c r="F13" s="26">
        <v>7</v>
      </c>
      <c r="G13" s="26" t="s">
        <v>85</v>
      </c>
      <c r="H13" s="27">
        <v>10</v>
      </c>
      <c r="I13" s="60">
        <v>49456</v>
      </c>
      <c r="J13" s="60">
        <v>23824</v>
      </c>
      <c r="K13" s="60">
        <v>25632</v>
      </c>
      <c r="L13" s="60">
        <v>22470</v>
      </c>
      <c r="M13" s="60">
        <v>10818</v>
      </c>
      <c r="N13" s="60">
        <v>11652</v>
      </c>
      <c r="O13" s="60">
        <v>9827</v>
      </c>
      <c r="P13" s="61">
        <v>45.43</v>
      </c>
      <c r="Q13" s="61">
        <v>45.41</v>
      </c>
      <c r="R13" s="61">
        <v>45.46</v>
      </c>
      <c r="S13" s="60">
        <v>22470</v>
      </c>
      <c r="T13" s="60">
        <v>21359</v>
      </c>
      <c r="U13" s="60">
        <v>1111</v>
      </c>
    </row>
    <row r="14" spans="2:21" ht="30" customHeight="1" x14ac:dyDescent="0.15">
      <c r="B14" s="44" t="s">
        <v>70</v>
      </c>
      <c r="C14" s="26" t="s">
        <v>89</v>
      </c>
      <c r="D14" s="26" t="s">
        <v>90</v>
      </c>
      <c r="E14" s="26" t="s">
        <v>85</v>
      </c>
      <c r="F14" s="26">
        <v>7</v>
      </c>
      <c r="G14" s="26" t="s">
        <v>85</v>
      </c>
      <c r="H14" s="27">
        <v>21</v>
      </c>
      <c r="I14" s="60">
        <v>52571</v>
      </c>
      <c r="J14" s="60">
        <v>25262</v>
      </c>
      <c r="K14" s="60">
        <v>27309</v>
      </c>
      <c r="L14" s="60">
        <v>20985</v>
      </c>
      <c r="M14" s="60">
        <v>10100</v>
      </c>
      <c r="N14" s="60">
        <v>10885</v>
      </c>
      <c r="O14" s="60">
        <v>6641</v>
      </c>
      <c r="P14" s="61">
        <v>39.92</v>
      </c>
      <c r="Q14" s="61">
        <v>39.979999999999997</v>
      </c>
      <c r="R14" s="61">
        <v>39.86</v>
      </c>
      <c r="S14" s="60">
        <v>20985</v>
      </c>
      <c r="T14" s="60">
        <v>20434</v>
      </c>
      <c r="U14" s="60">
        <v>551</v>
      </c>
    </row>
    <row r="15" spans="2:21" ht="30" customHeight="1" x14ac:dyDescent="0.15">
      <c r="B15" s="44"/>
      <c r="C15" s="26" t="s">
        <v>89</v>
      </c>
      <c r="D15" s="26">
        <v>4</v>
      </c>
      <c r="E15" s="26" t="s">
        <v>85</v>
      </c>
      <c r="F15" s="26">
        <v>7</v>
      </c>
      <c r="G15" s="26" t="s">
        <v>85</v>
      </c>
      <c r="H15" s="27">
        <v>10</v>
      </c>
      <c r="I15" s="60">
        <v>49456</v>
      </c>
      <c r="J15" s="60">
        <v>23824</v>
      </c>
      <c r="K15" s="60">
        <v>25632</v>
      </c>
      <c r="L15" s="60">
        <v>22470</v>
      </c>
      <c r="M15" s="60">
        <v>10818</v>
      </c>
      <c r="N15" s="60">
        <v>11652</v>
      </c>
      <c r="O15" s="60">
        <v>9827</v>
      </c>
      <c r="P15" s="61">
        <v>45.43</v>
      </c>
      <c r="Q15" s="61">
        <v>45.41</v>
      </c>
      <c r="R15" s="61">
        <v>45.46</v>
      </c>
      <c r="S15" s="60">
        <v>22469</v>
      </c>
      <c r="T15" s="60">
        <v>21809</v>
      </c>
      <c r="U15" s="60">
        <v>660</v>
      </c>
    </row>
    <row r="16" spans="2:21" ht="30" customHeight="1" x14ac:dyDescent="0.15">
      <c r="B16" s="44"/>
      <c r="C16" s="26"/>
      <c r="D16" s="26"/>
      <c r="E16" s="26"/>
      <c r="F16" s="26"/>
      <c r="G16" s="26"/>
      <c r="H16" s="27"/>
      <c r="I16" s="60"/>
      <c r="J16" s="60"/>
      <c r="K16" s="60"/>
      <c r="L16" s="60"/>
      <c r="M16" s="60"/>
      <c r="N16" s="60"/>
      <c r="O16" s="60"/>
      <c r="P16" s="61"/>
      <c r="Q16" s="61"/>
      <c r="R16" s="61"/>
      <c r="S16" s="60"/>
      <c r="T16" s="60"/>
      <c r="U16" s="60"/>
    </row>
    <row r="17" spans="2:29" ht="30" customHeight="1" x14ac:dyDescent="0.15">
      <c r="B17" s="44" t="s">
        <v>73</v>
      </c>
      <c r="C17" s="26"/>
      <c r="D17" s="26"/>
      <c r="E17" s="26"/>
      <c r="F17" s="26"/>
      <c r="G17" s="26"/>
      <c r="H17" s="27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pans="2:29" ht="30" customHeight="1" x14ac:dyDescent="0.15">
      <c r="B18" s="44"/>
      <c r="C18" s="26" t="s">
        <v>91</v>
      </c>
      <c r="D18" s="26">
        <v>29</v>
      </c>
      <c r="E18" s="26" t="s">
        <v>85</v>
      </c>
      <c r="F18" s="26">
        <v>3</v>
      </c>
      <c r="G18" s="26" t="s">
        <v>85</v>
      </c>
      <c r="H18" s="27">
        <v>26</v>
      </c>
      <c r="I18" s="60">
        <v>54686</v>
      </c>
      <c r="J18" s="60">
        <v>26202</v>
      </c>
      <c r="K18" s="60">
        <v>28484</v>
      </c>
      <c r="L18" s="60">
        <v>17109</v>
      </c>
      <c r="M18" s="60">
        <v>8121</v>
      </c>
      <c r="N18" s="60">
        <v>8988</v>
      </c>
      <c r="O18" s="60">
        <v>4425</v>
      </c>
      <c r="P18" s="61">
        <v>31.29</v>
      </c>
      <c r="Q18" s="61">
        <v>30.99</v>
      </c>
      <c r="R18" s="61">
        <v>31.55</v>
      </c>
      <c r="S18" s="60">
        <v>17109</v>
      </c>
      <c r="T18" s="60">
        <v>16983</v>
      </c>
      <c r="U18" s="60">
        <v>126</v>
      </c>
    </row>
    <row r="19" spans="2:29" ht="30" customHeight="1" x14ac:dyDescent="0.15">
      <c r="B19" s="44"/>
      <c r="C19" s="26" t="s">
        <v>89</v>
      </c>
      <c r="D19" s="26">
        <v>3</v>
      </c>
      <c r="E19" s="26" t="s">
        <v>85</v>
      </c>
      <c r="F19" s="26">
        <v>3</v>
      </c>
      <c r="G19" s="26" t="s">
        <v>85</v>
      </c>
      <c r="H19" s="27">
        <v>21</v>
      </c>
      <c r="I19" s="60">
        <v>50526</v>
      </c>
      <c r="J19" s="60">
        <v>24289</v>
      </c>
      <c r="K19" s="60">
        <v>26237</v>
      </c>
      <c r="L19" s="60">
        <v>18038</v>
      </c>
      <c r="M19" s="60">
        <v>8515</v>
      </c>
      <c r="N19" s="60">
        <v>9523</v>
      </c>
      <c r="O19" s="60">
        <v>8665</v>
      </c>
      <c r="P19" s="61">
        <v>35.700000000000003</v>
      </c>
      <c r="Q19" s="61">
        <v>35.06</v>
      </c>
      <c r="R19" s="61">
        <v>36.299999999999997</v>
      </c>
      <c r="S19" s="60">
        <v>18038</v>
      </c>
      <c r="T19" s="60">
        <v>17786</v>
      </c>
      <c r="U19" s="60">
        <v>252</v>
      </c>
    </row>
    <row r="20" spans="2:29" ht="30" customHeight="1" x14ac:dyDescent="0.15">
      <c r="B20" s="44" t="s">
        <v>74</v>
      </c>
      <c r="C20" s="26"/>
      <c r="D20" s="26"/>
      <c r="E20" s="26"/>
      <c r="F20" s="26"/>
      <c r="G20" s="26"/>
      <c r="H20" s="27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2:29" ht="30" customHeight="1" x14ac:dyDescent="0.15">
      <c r="B21" s="44"/>
      <c r="C21" s="26" t="s">
        <v>75</v>
      </c>
      <c r="D21" s="26">
        <v>27</v>
      </c>
      <c r="E21" s="26" t="s">
        <v>69</v>
      </c>
      <c r="F21" s="26">
        <v>4</v>
      </c>
      <c r="G21" s="26" t="s">
        <v>69</v>
      </c>
      <c r="H21" s="27">
        <v>12</v>
      </c>
      <c r="I21" s="62">
        <f>SUM(J21:K21)</f>
        <v>0</v>
      </c>
      <c r="J21" s="63" t="s">
        <v>76</v>
      </c>
      <c r="K21" s="63" t="s">
        <v>76</v>
      </c>
      <c r="L21" s="63">
        <f>SUM(M21:N21)</f>
        <v>0</v>
      </c>
      <c r="M21" s="63" t="s">
        <v>76</v>
      </c>
      <c r="N21" s="63" t="s">
        <v>76</v>
      </c>
      <c r="O21" s="63" t="s">
        <v>76</v>
      </c>
      <c r="P21" s="63" t="s">
        <v>76</v>
      </c>
      <c r="Q21" s="63" t="s">
        <v>76</v>
      </c>
      <c r="R21" s="63" t="s">
        <v>76</v>
      </c>
      <c r="S21" s="63">
        <f>SUM(T21:U21)</f>
        <v>0</v>
      </c>
      <c r="T21" s="63" t="s">
        <v>76</v>
      </c>
      <c r="U21" s="63" t="s">
        <v>76</v>
      </c>
    </row>
    <row r="22" spans="2:29" ht="30" customHeight="1" x14ac:dyDescent="0.15">
      <c r="B22" s="44"/>
      <c r="C22" s="26" t="s">
        <v>91</v>
      </c>
      <c r="D22" s="26">
        <v>31</v>
      </c>
      <c r="E22" s="26" t="s">
        <v>69</v>
      </c>
      <c r="F22" s="26">
        <v>4</v>
      </c>
      <c r="G22" s="26" t="s">
        <v>69</v>
      </c>
      <c r="H22" s="27">
        <v>7</v>
      </c>
      <c r="I22" s="62">
        <f>SUM(J22:K22)</f>
        <v>0</v>
      </c>
      <c r="J22" s="63" t="s">
        <v>76</v>
      </c>
      <c r="K22" s="63" t="s">
        <v>76</v>
      </c>
      <c r="L22" s="63">
        <f>SUM(M22:N22)</f>
        <v>0</v>
      </c>
      <c r="M22" s="63" t="s">
        <v>76</v>
      </c>
      <c r="N22" s="63" t="s">
        <v>76</v>
      </c>
      <c r="O22" s="63" t="s">
        <v>76</v>
      </c>
      <c r="P22" s="63" t="s">
        <v>76</v>
      </c>
      <c r="Q22" s="63" t="s">
        <v>76</v>
      </c>
      <c r="R22" s="63" t="s">
        <v>76</v>
      </c>
      <c r="S22" s="63">
        <f>SUM(T22:U22)</f>
        <v>0</v>
      </c>
      <c r="T22" s="63" t="s">
        <v>76</v>
      </c>
      <c r="U22" s="63" t="s">
        <v>76</v>
      </c>
    </row>
    <row r="23" spans="2:29" ht="30" customHeight="1" x14ac:dyDescent="0.15">
      <c r="B23" s="44" t="s">
        <v>77</v>
      </c>
      <c r="C23" s="26"/>
      <c r="D23" s="26"/>
      <c r="E23" s="26"/>
      <c r="F23" s="26"/>
      <c r="G23" s="26"/>
      <c r="H23" s="27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pans="2:29" ht="30" customHeight="1" x14ac:dyDescent="0.15">
      <c r="B24" s="44"/>
      <c r="C24" s="26" t="s">
        <v>91</v>
      </c>
      <c r="D24" s="26">
        <v>29</v>
      </c>
      <c r="E24" s="26" t="s">
        <v>85</v>
      </c>
      <c r="F24" s="26">
        <v>4</v>
      </c>
      <c r="G24" s="26" t="s">
        <v>85</v>
      </c>
      <c r="H24" s="27">
        <v>23</v>
      </c>
      <c r="I24" s="60">
        <v>54388</v>
      </c>
      <c r="J24" s="60">
        <v>26036</v>
      </c>
      <c r="K24" s="60">
        <v>28352</v>
      </c>
      <c r="L24" s="60">
        <v>28591</v>
      </c>
      <c r="M24" s="60">
        <v>13269</v>
      </c>
      <c r="N24" s="60">
        <v>15322</v>
      </c>
      <c r="O24" s="60">
        <v>6861</v>
      </c>
      <c r="P24" s="61">
        <v>52.57</v>
      </c>
      <c r="Q24" s="61">
        <v>50.96</v>
      </c>
      <c r="R24" s="61">
        <v>54.04</v>
      </c>
      <c r="S24" s="60">
        <v>28591</v>
      </c>
      <c r="T24" s="60">
        <v>28405</v>
      </c>
      <c r="U24" s="60">
        <v>186</v>
      </c>
    </row>
    <row r="25" spans="2:29" ht="30" customHeight="1" x14ac:dyDescent="0.15">
      <c r="B25" s="44"/>
      <c r="C25" s="26" t="s">
        <v>89</v>
      </c>
      <c r="D25" s="26">
        <v>3</v>
      </c>
      <c r="E25" s="26" t="s">
        <v>85</v>
      </c>
      <c r="F25" s="26">
        <v>4</v>
      </c>
      <c r="G25" s="26" t="s">
        <v>85</v>
      </c>
      <c r="H25" s="27">
        <v>25</v>
      </c>
      <c r="I25" s="60">
        <v>50192</v>
      </c>
      <c r="J25" s="60">
        <v>24122</v>
      </c>
      <c r="K25" s="60">
        <v>26070</v>
      </c>
      <c r="L25" s="60">
        <v>25563</v>
      </c>
      <c r="M25" s="60">
        <v>11855</v>
      </c>
      <c r="N25" s="60">
        <v>13708</v>
      </c>
      <c r="O25" s="60">
        <v>9745</v>
      </c>
      <c r="P25" s="61">
        <v>50.93</v>
      </c>
      <c r="Q25" s="61">
        <v>49.15</v>
      </c>
      <c r="R25" s="61">
        <v>52.58</v>
      </c>
      <c r="S25" s="60">
        <v>25563</v>
      </c>
      <c r="T25" s="60">
        <v>25301</v>
      </c>
      <c r="U25" s="60">
        <v>262</v>
      </c>
    </row>
    <row r="26" spans="2:29" ht="30" customHeight="1" x14ac:dyDescent="0.15">
      <c r="B26" s="44" t="s">
        <v>78</v>
      </c>
      <c r="C26" s="26"/>
      <c r="D26" s="26"/>
      <c r="E26" s="26"/>
      <c r="F26" s="26"/>
      <c r="G26" s="26"/>
      <c r="H26" s="27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2:29" ht="30" customHeight="1" x14ac:dyDescent="0.15">
      <c r="B27" s="44"/>
      <c r="C27" s="26" t="s">
        <v>91</v>
      </c>
      <c r="D27" s="26">
        <v>29</v>
      </c>
      <c r="E27" s="26" t="s">
        <v>69</v>
      </c>
      <c r="F27" s="26">
        <v>4</v>
      </c>
      <c r="G27" s="26" t="s">
        <v>69</v>
      </c>
      <c r="H27" s="27">
        <v>23</v>
      </c>
      <c r="I27" s="60">
        <f>SUM(J27:K27)</f>
        <v>54388</v>
      </c>
      <c r="J27" s="60">
        <v>26036</v>
      </c>
      <c r="K27" s="60">
        <v>28352</v>
      </c>
      <c r="L27" s="60">
        <f>SUM(M27:N27)</f>
        <v>28581</v>
      </c>
      <c r="M27" s="60">
        <v>13261</v>
      </c>
      <c r="N27" s="60">
        <v>15320</v>
      </c>
      <c r="O27" s="60">
        <v>6855</v>
      </c>
      <c r="P27" s="61">
        <v>52.55</v>
      </c>
      <c r="Q27" s="61">
        <v>50.93</v>
      </c>
      <c r="R27" s="61">
        <v>54.03</v>
      </c>
      <c r="S27" s="60">
        <f>SUM(T27:U27)</f>
        <v>28580</v>
      </c>
      <c r="T27" s="60">
        <v>24584</v>
      </c>
      <c r="U27" s="60">
        <v>3996</v>
      </c>
    </row>
    <row r="28" spans="2:29" ht="30" customHeight="1" x14ac:dyDescent="0.15">
      <c r="B28" s="48"/>
      <c r="C28" s="57" t="s">
        <v>91</v>
      </c>
      <c r="D28" s="71">
        <v>31</v>
      </c>
      <c r="E28" s="71" t="s">
        <v>69</v>
      </c>
      <c r="F28" s="71">
        <v>4</v>
      </c>
      <c r="G28" s="71" t="s">
        <v>69</v>
      </c>
      <c r="H28" s="91">
        <v>21</v>
      </c>
      <c r="I28" s="66">
        <f>SUM(J28:K28)</f>
        <v>52223</v>
      </c>
      <c r="J28" s="66">
        <v>25050</v>
      </c>
      <c r="K28" s="66">
        <v>27173</v>
      </c>
      <c r="L28" s="66">
        <f>SUM(M28:N28)</f>
        <v>28050</v>
      </c>
      <c r="M28" s="66">
        <v>13014</v>
      </c>
      <c r="N28" s="66">
        <v>15036</v>
      </c>
      <c r="O28" s="66">
        <v>7367</v>
      </c>
      <c r="P28" s="67">
        <v>53.71</v>
      </c>
      <c r="Q28" s="67">
        <v>51.95</v>
      </c>
      <c r="R28" s="67">
        <v>55.33</v>
      </c>
      <c r="S28" s="66">
        <f>SUM(T28:U28)</f>
        <v>28050</v>
      </c>
      <c r="T28" s="66">
        <v>27666</v>
      </c>
      <c r="U28" s="59">
        <v>384</v>
      </c>
    </row>
    <row r="29" spans="2:29" ht="30" customHeight="1" x14ac:dyDescent="0.15">
      <c r="I29" s="198" t="s">
        <v>86</v>
      </c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75"/>
      <c r="W29" s="75"/>
      <c r="X29" s="75"/>
      <c r="Y29" s="75"/>
      <c r="Z29" s="75"/>
      <c r="AA29" s="75"/>
      <c r="AB29" s="75"/>
      <c r="AC29" s="75"/>
    </row>
    <row r="30" spans="2:29" ht="30" customHeight="1" x14ac:dyDescent="0.15">
      <c r="B30" s="199" t="s">
        <v>79</v>
      </c>
      <c r="C30" s="199"/>
      <c r="D30" s="199"/>
      <c r="E30" s="199"/>
      <c r="F30" s="199"/>
      <c r="G30" s="199"/>
      <c r="H30" s="199"/>
      <c r="I30" s="197" t="s">
        <v>59</v>
      </c>
      <c r="J30" s="197"/>
      <c r="K30" s="197"/>
      <c r="L30" s="197" t="s">
        <v>60</v>
      </c>
      <c r="M30" s="197"/>
      <c r="N30" s="197"/>
      <c r="O30" s="200" t="s">
        <v>61</v>
      </c>
      <c r="P30" s="197" t="s">
        <v>62</v>
      </c>
      <c r="Q30" s="197"/>
      <c r="R30" s="197"/>
      <c r="S30" s="197" t="s">
        <v>63</v>
      </c>
      <c r="T30" s="197"/>
      <c r="U30" s="197"/>
    </row>
    <row r="31" spans="2:29" ht="30" customHeight="1" x14ac:dyDescent="0.15">
      <c r="B31" s="199"/>
      <c r="C31" s="199"/>
      <c r="D31" s="199"/>
      <c r="E31" s="199"/>
      <c r="F31" s="199"/>
      <c r="G31" s="199"/>
      <c r="H31" s="199"/>
      <c r="I31" s="88" t="s">
        <v>64</v>
      </c>
      <c r="J31" s="88" t="s">
        <v>55</v>
      </c>
      <c r="K31" s="88" t="s">
        <v>56</v>
      </c>
      <c r="L31" s="88" t="s">
        <v>64</v>
      </c>
      <c r="M31" s="88" t="s">
        <v>55</v>
      </c>
      <c r="N31" s="88" t="s">
        <v>56</v>
      </c>
      <c r="O31" s="200"/>
      <c r="P31" s="88" t="s">
        <v>64</v>
      </c>
      <c r="Q31" s="88" t="s">
        <v>55</v>
      </c>
      <c r="R31" s="88" t="s">
        <v>56</v>
      </c>
      <c r="S31" s="88" t="s">
        <v>64</v>
      </c>
      <c r="T31" s="88" t="s">
        <v>65</v>
      </c>
      <c r="U31" s="88" t="s">
        <v>66</v>
      </c>
    </row>
    <row r="32" spans="2:29" ht="30" customHeight="1" x14ac:dyDescent="0.15">
      <c r="B32" s="92"/>
      <c r="C32" s="93" t="s">
        <v>91</v>
      </c>
      <c r="D32" s="93">
        <v>21</v>
      </c>
      <c r="E32" s="93" t="s">
        <v>69</v>
      </c>
      <c r="F32" s="93">
        <v>3</v>
      </c>
      <c r="G32" s="93" t="s">
        <v>69</v>
      </c>
      <c r="H32" s="94">
        <v>29</v>
      </c>
      <c r="I32" s="95">
        <f>SUM(J32:K32)</f>
        <v>59804</v>
      </c>
      <c r="J32" s="95">
        <v>28461</v>
      </c>
      <c r="K32" s="95">
        <v>31343</v>
      </c>
      <c r="L32" s="95">
        <f>SUM(M32:N32)</f>
        <v>33682</v>
      </c>
      <c r="M32" s="95">
        <v>15923</v>
      </c>
      <c r="N32" s="95">
        <v>17759</v>
      </c>
      <c r="O32" s="95">
        <v>6251</v>
      </c>
      <c r="P32" s="96">
        <v>56.32</v>
      </c>
      <c r="Q32" s="96">
        <v>55.95</v>
      </c>
      <c r="R32" s="96">
        <v>56.66</v>
      </c>
      <c r="S32" s="95">
        <f>SUM(T32:U32)</f>
        <v>33681</v>
      </c>
      <c r="T32" s="95">
        <v>32548</v>
      </c>
      <c r="U32" s="95">
        <v>1133</v>
      </c>
    </row>
    <row r="33" spans="2:21" ht="30" customHeight="1" x14ac:dyDescent="0.15">
      <c r="B33" s="196" t="s">
        <v>58</v>
      </c>
      <c r="C33" s="196"/>
      <c r="D33" s="196"/>
      <c r="E33" s="196"/>
      <c r="F33" s="196"/>
      <c r="G33" s="196"/>
      <c r="H33" s="196"/>
      <c r="I33" s="196" t="s">
        <v>59</v>
      </c>
      <c r="J33" s="196"/>
      <c r="K33" s="196"/>
      <c r="L33" s="196" t="s">
        <v>60</v>
      </c>
      <c r="M33" s="196"/>
      <c r="N33" s="196"/>
      <c r="O33" s="201" t="s">
        <v>61</v>
      </c>
      <c r="P33" s="196" t="s">
        <v>62</v>
      </c>
      <c r="Q33" s="196"/>
      <c r="R33" s="196"/>
      <c r="S33" s="196" t="s">
        <v>63</v>
      </c>
      <c r="T33" s="196"/>
      <c r="U33" s="196"/>
    </row>
    <row r="34" spans="2:21" ht="30" customHeight="1" x14ac:dyDescent="0.15">
      <c r="B34" s="196"/>
      <c r="C34" s="196"/>
      <c r="D34" s="196"/>
      <c r="E34" s="196"/>
      <c r="F34" s="196"/>
      <c r="G34" s="196"/>
      <c r="H34" s="196"/>
      <c r="I34" s="34" t="s">
        <v>64</v>
      </c>
      <c r="J34" s="34" t="s">
        <v>55</v>
      </c>
      <c r="K34" s="34" t="s">
        <v>56</v>
      </c>
      <c r="L34" s="34" t="s">
        <v>64</v>
      </c>
      <c r="M34" s="34" t="s">
        <v>55</v>
      </c>
      <c r="N34" s="34" t="s">
        <v>56</v>
      </c>
      <c r="O34" s="201"/>
      <c r="P34" s="34" t="s">
        <v>64</v>
      </c>
      <c r="Q34" s="34" t="s">
        <v>55</v>
      </c>
      <c r="R34" s="34" t="s">
        <v>56</v>
      </c>
      <c r="S34" s="34" t="s">
        <v>64</v>
      </c>
      <c r="T34" s="34" t="s">
        <v>65</v>
      </c>
      <c r="U34" s="34" t="s">
        <v>66</v>
      </c>
    </row>
    <row r="35" spans="2:21" ht="30" customHeight="1" x14ac:dyDescent="0.15">
      <c r="B35" s="35" t="s">
        <v>92</v>
      </c>
      <c r="C35" s="36"/>
      <c r="D35" s="37"/>
      <c r="E35" s="37"/>
      <c r="F35" s="37"/>
      <c r="G35" s="37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2:21" ht="30" customHeight="1" x14ac:dyDescent="0.15">
      <c r="B36" s="40" t="s">
        <v>93</v>
      </c>
      <c r="C36" s="41" t="s">
        <v>91</v>
      </c>
      <c r="D36" s="68">
        <v>29</v>
      </c>
      <c r="E36" s="41" t="s">
        <v>85</v>
      </c>
      <c r="F36" s="41">
        <v>10</v>
      </c>
      <c r="G36" s="41" t="s">
        <v>85</v>
      </c>
      <c r="H36" s="42">
        <v>22</v>
      </c>
      <c r="I36" s="29">
        <v>54508</v>
      </c>
      <c r="J36" s="29">
        <v>26096</v>
      </c>
      <c r="K36" s="29">
        <v>28412</v>
      </c>
      <c r="L36" s="29">
        <v>24305</v>
      </c>
      <c r="M36" s="29">
        <v>11775</v>
      </c>
      <c r="N36" s="29">
        <v>12530</v>
      </c>
      <c r="O36" s="29">
        <v>10925</v>
      </c>
      <c r="P36" s="43">
        <v>44.59</v>
      </c>
      <c r="Q36" s="43">
        <v>45.12</v>
      </c>
      <c r="R36" s="43">
        <v>44.1</v>
      </c>
      <c r="S36" s="29">
        <v>24305</v>
      </c>
      <c r="T36" s="29">
        <v>23630</v>
      </c>
      <c r="U36" s="29">
        <v>675</v>
      </c>
    </row>
    <row r="37" spans="2:21" ht="30" customHeight="1" x14ac:dyDescent="0.15">
      <c r="B37" s="44"/>
      <c r="C37" s="68" t="s">
        <v>89</v>
      </c>
      <c r="D37" s="68">
        <v>3</v>
      </c>
      <c r="E37" s="41" t="s">
        <v>85</v>
      </c>
      <c r="F37" s="41">
        <v>10</v>
      </c>
      <c r="G37" s="41" t="s">
        <v>85</v>
      </c>
      <c r="H37" s="42">
        <v>31</v>
      </c>
      <c r="I37" s="29">
        <v>50181</v>
      </c>
      <c r="J37" s="29">
        <v>24140</v>
      </c>
      <c r="K37" s="29">
        <v>26041</v>
      </c>
      <c r="L37" s="29">
        <v>25728</v>
      </c>
      <c r="M37" s="29">
        <v>12442</v>
      </c>
      <c r="N37" s="29">
        <v>13286</v>
      </c>
      <c r="O37" s="29">
        <v>10920</v>
      </c>
      <c r="P37" s="43">
        <v>51.27</v>
      </c>
      <c r="Q37" s="43">
        <v>51.54</v>
      </c>
      <c r="R37" s="43">
        <v>51.02</v>
      </c>
      <c r="S37" s="29">
        <v>25728</v>
      </c>
      <c r="T37" s="29">
        <v>25073</v>
      </c>
      <c r="U37" s="29">
        <v>655</v>
      </c>
    </row>
    <row r="38" spans="2:21" ht="30" customHeight="1" x14ac:dyDescent="0.15">
      <c r="B38" s="40" t="s">
        <v>94</v>
      </c>
      <c r="C38" s="41" t="s">
        <v>91</v>
      </c>
      <c r="D38" s="68">
        <v>29</v>
      </c>
      <c r="E38" s="41" t="s">
        <v>85</v>
      </c>
      <c r="F38" s="41">
        <v>10</v>
      </c>
      <c r="G38" s="41" t="s">
        <v>85</v>
      </c>
      <c r="H38" s="42">
        <v>22</v>
      </c>
      <c r="I38" s="29">
        <v>54508</v>
      </c>
      <c r="J38" s="29">
        <v>26096</v>
      </c>
      <c r="K38" s="29">
        <v>28412</v>
      </c>
      <c r="L38" s="29">
        <v>24304</v>
      </c>
      <c r="M38" s="29">
        <v>11774</v>
      </c>
      <c r="N38" s="29">
        <v>12530</v>
      </c>
      <c r="O38" s="29">
        <v>10924</v>
      </c>
      <c r="P38" s="43">
        <v>44.59</v>
      </c>
      <c r="Q38" s="43">
        <v>45.12</v>
      </c>
      <c r="R38" s="43">
        <v>44.1</v>
      </c>
      <c r="S38" s="29">
        <v>24301</v>
      </c>
      <c r="T38" s="29">
        <v>23670</v>
      </c>
      <c r="U38" s="29">
        <v>631</v>
      </c>
    </row>
    <row r="39" spans="2:21" ht="30" customHeight="1" x14ac:dyDescent="0.15">
      <c r="B39" s="44"/>
      <c r="C39" s="41" t="s">
        <v>89</v>
      </c>
      <c r="D39" s="68">
        <v>3</v>
      </c>
      <c r="E39" s="41" t="s">
        <v>85</v>
      </c>
      <c r="F39" s="41">
        <v>10</v>
      </c>
      <c r="G39" s="41" t="s">
        <v>85</v>
      </c>
      <c r="H39" s="42">
        <v>31</v>
      </c>
      <c r="I39" s="29">
        <v>50181</v>
      </c>
      <c r="J39" s="29">
        <v>24140</v>
      </c>
      <c r="K39" s="29">
        <v>26041</v>
      </c>
      <c r="L39" s="29">
        <v>25726</v>
      </c>
      <c r="M39" s="29">
        <v>12441</v>
      </c>
      <c r="N39" s="29">
        <v>13285</v>
      </c>
      <c r="O39" s="29">
        <v>10919</v>
      </c>
      <c r="P39" s="43">
        <v>51.27</v>
      </c>
      <c r="Q39" s="43">
        <v>51.54</v>
      </c>
      <c r="R39" s="43">
        <v>51.02</v>
      </c>
      <c r="S39" s="29">
        <v>25726</v>
      </c>
      <c r="T39" s="29">
        <v>24650</v>
      </c>
      <c r="U39" s="29">
        <v>1076</v>
      </c>
    </row>
    <row r="40" spans="2:21" ht="30" customHeight="1" x14ac:dyDescent="0.15">
      <c r="B40" s="44" t="s">
        <v>95</v>
      </c>
      <c r="C40" s="45"/>
      <c r="D40" s="45"/>
      <c r="E40" s="45"/>
      <c r="F40" s="45"/>
      <c r="G40" s="45"/>
      <c r="H40" s="42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2:21" ht="30" customHeight="1" x14ac:dyDescent="0.15">
      <c r="B41" s="44" t="s">
        <v>96</v>
      </c>
      <c r="C41" s="41" t="s">
        <v>89</v>
      </c>
      <c r="D41" s="68" t="s">
        <v>87</v>
      </c>
      <c r="E41" s="41" t="s">
        <v>85</v>
      </c>
      <c r="F41" s="41">
        <v>7</v>
      </c>
      <c r="G41" s="41" t="s">
        <v>85</v>
      </c>
      <c r="H41" s="42">
        <v>21</v>
      </c>
      <c r="I41" s="29">
        <v>52571</v>
      </c>
      <c r="J41" s="29">
        <v>25262</v>
      </c>
      <c r="K41" s="29">
        <v>27309</v>
      </c>
      <c r="L41" s="29">
        <v>20985</v>
      </c>
      <c r="M41" s="29">
        <v>10100</v>
      </c>
      <c r="N41" s="29">
        <v>10885</v>
      </c>
      <c r="O41" s="29">
        <v>6641</v>
      </c>
      <c r="P41" s="43">
        <v>39.92</v>
      </c>
      <c r="Q41" s="43">
        <v>39.979999999999997</v>
      </c>
      <c r="R41" s="43">
        <v>39.86</v>
      </c>
      <c r="S41" s="29">
        <v>20985</v>
      </c>
      <c r="T41" s="29">
        <v>19979</v>
      </c>
      <c r="U41" s="29">
        <v>1006</v>
      </c>
    </row>
    <row r="42" spans="2:21" ht="30" customHeight="1" x14ac:dyDescent="0.15">
      <c r="B42" s="44"/>
      <c r="C42" s="41" t="s">
        <v>89</v>
      </c>
      <c r="D42" s="70">
        <v>4</v>
      </c>
      <c r="E42" s="41" t="s">
        <v>85</v>
      </c>
      <c r="F42" s="41">
        <v>7</v>
      </c>
      <c r="G42" s="41" t="s">
        <v>85</v>
      </c>
      <c r="H42" s="42">
        <v>10</v>
      </c>
      <c r="I42" s="60">
        <v>49456</v>
      </c>
      <c r="J42" s="60">
        <v>23824</v>
      </c>
      <c r="K42" s="60">
        <v>25632</v>
      </c>
      <c r="L42" s="60">
        <v>22470</v>
      </c>
      <c r="M42" s="60">
        <v>10818</v>
      </c>
      <c r="N42" s="60">
        <v>11652</v>
      </c>
      <c r="O42" s="60">
        <v>9827</v>
      </c>
      <c r="P42" s="61">
        <v>45.43</v>
      </c>
      <c r="Q42" s="61">
        <v>45.41</v>
      </c>
      <c r="R42" s="61">
        <v>45.46</v>
      </c>
      <c r="S42" s="60">
        <v>22470</v>
      </c>
      <c r="T42" s="60">
        <v>21359</v>
      </c>
      <c r="U42" s="60">
        <v>1111</v>
      </c>
    </row>
    <row r="43" spans="2:21" ht="30" customHeight="1" x14ac:dyDescent="0.15">
      <c r="B43" s="44" t="s">
        <v>94</v>
      </c>
      <c r="C43" s="41" t="s">
        <v>89</v>
      </c>
      <c r="D43" s="68" t="s">
        <v>87</v>
      </c>
      <c r="E43" s="41" t="s">
        <v>85</v>
      </c>
      <c r="F43" s="41">
        <v>7</v>
      </c>
      <c r="G43" s="41" t="s">
        <v>85</v>
      </c>
      <c r="H43" s="42">
        <v>21</v>
      </c>
      <c r="I43" s="29">
        <v>52571</v>
      </c>
      <c r="J43" s="29">
        <v>25262</v>
      </c>
      <c r="K43" s="29">
        <v>27309</v>
      </c>
      <c r="L43" s="29">
        <v>20985</v>
      </c>
      <c r="M43" s="29">
        <v>10100</v>
      </c>
      <c r="N43" s="29">
        <v>10885</v>
      </c>
      <c r="O43" s="29">
        <v>6641</v>
      </c>
      <c r="P43" s="43">
        <v>39.92</v>
      </c>
      <c r="Q43" s="43">
        <v>39.979999999999997</v>
      </c>
      <c r="R43" s="43">
        <v>39.86</v>
      </c>
      <c r="S43" s="29">
        <v>20985</v>
      </c>
      <c r="T43" s="29">
        <v>20434</v>
      </c>
      <c r="U43" s="29">
        <v>551</v>
      </c>
    </row>
    <row r="44" spans="2:21" ht="30" customHeight="1" x14ac:dyDescent="0.15">
      <c r="B44" s="44"/>
      <c r="C44" s="41" t="s">
        <v>89</v>
      </c>
      <c r="D44" s="70">
        <v>4</v>
      </c>
      <c r="E44" s="41" t="s">
        <v>85</v>
      </c>
      <c r="F44" s="41">
        <v>7</v>
      </c>
      <c r="G44" s="41" t="s">
        <v>85</v>
      </c>
      <c r="H44" s="42">
        <v>10</v>
      </c>
      <c r="I44" s="60">
        <v>49456</v>
      </c>
      <c r="J44" s="60">
        <v>23824</v>
      </c>
      <c r="K44" s="60">
        <v>25632</v>
      </c>
      <c r="L44" s="60">
        <v>22470</v>
      </c>
      <c r="M44" s="60">
        <v>10818</v>
      </c>
      <c r="N44" s="60">
        <v>11652</v>
      </c>
      <c r="O44" s="60">
        <v>9827</v>
      </c>
      <c r="P44" s="61">
        <v>45.43</v>
      </c>
      <c r="Q44" s="61">
        <v>45.41</v>
      </c>
      <c r="R44" s="61">
        <v>45.46</v>
      </c>
      <c r="S44" s="60">
        <v>22469</v>
      </c>
      <c r="T44" s="60">
        <v>21809</v>
      </c>
      <c r="U44" s="60">
        <v>660</v>
      </c>
    </row>
    <row r="45" spans="2:21" ht="30" customHeight="1" x14ac:dyDescent="0.15">
      <c r="B45" s="44" t="s">
        <v>97</v>
      </c>
      <c r="C45" s="41"/>
      <c r="D45" s="41"/>
      <c r="E45" s="41"/>
      <c r="F45" s="41"/>
      <c r="G45" s="41"/>
      <c r="H45" s="42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2:21" ht="30" customHeight="1" x14ac:dyDescent="0.15">
      <c r="B46" s="44"/>
      <c r="C46" s="41" t="s">
        <v>91</v>
      </c>
      <c r="D46" s="41">
        <v>29</v>
      </c>
      <c r="E46" s="41" t="s">
        <v>85</v>
      </c>
      <c r="F46" s="41">
        <v>3</v>
      </c>
      <c r="G46" s="41" t="s">
        <v>85</v>
      </c>
      <c r="H46" s="42">
        <v>26</v>
      </c>
      <c r="I46" s="29">
        <v>54686</v>
      </c>
      <c r="J46" s="29">
        <v>26202</v>
      </c>
      <c r="K46" s="29">
        <v>28484</v>
      </c>
      <c r="L46" s="29">
        <v>17109</v>
      </c>
      <c r="M46" s="29">
        <v>8121</v>
      </c>
      <c r="N46" s="29">
        <v>8988</v>
      </c>
      <c r="O46" s="29">
        <v>4425</v>
      </c>
      <c r="P46" s="29">
        <v>31.29</v>
      </c>
      <c r="Q46" s="29">
        <v>30.99</v>
      </c>
      <c r="R46" s="29">
        <v>31.55</v>
      </c>
      <c r="S46" s="29">
        <v>17109</v>
      </c>
      <c r="T46" s="29">
        <v>16983</v>
      </c>
      <c r="U46" s="29">
        <v>126</v>
      </c>
    </row>
    <row r="47" spans="2:21" ht="30" customHeight="1" x14ac:dyDescent="0.15">
      <c r="B47" s="44"/>
      <c r="C47" s="41" t="s">
        <v>89</v>
      </c>
      <c r="D47" s="68">
        <v>3</v>
      </c>
      <c r="E47" s="41" t="s">
        <v>85</v>
      </c>
      <c r="F47" s="41">
        <v>3</v>
      </c>
      <c r="G47" s="41" t="s">
        <v>85</v>
      </c>
      <c r="H47" s="42">
        <v>21</v>
      </c>
      <c r="I47" s="29">
        <v>50526</v>
      </c>
      <c r="J47" s="29">
        <v>24289</v>
      </c>
      <c r="K47" s="29">
        <v>26237</v>
      </c>
      <c r="L47" s="29">
        <v>18038</v>
      </c>
      <c r="M47" s="29">
        <v>8515</v>
      </c>
      <c r="N47" s="29">
        <v>9523</v>
      </c>
      <c r="O47" s="29">
        <v>8665</v>
      </c>
      <c r="P47" s="43">
        <v>35.700000000000003</v>
      </c>
      <c r="Q47" s="43">
        <v>35.06</v>
      </c>
      <c r="R47" s="43">
        <v>36.299999999999997</v>
      </c>
      <c r="S47" s="29">
        <v>18038</v>
      </c>
      <c r="T47" s="29">
        <v>17786</v>
      </c>
      <c r="U47" s="29">
        <v>252</v>
      </c>
    </row>
    <row r="48" spans="2:21" ht="30" customHeight="1" x14ac:dyDescent="0.15">
      <c r="B48" s="44" t="s">
        <v>98</v>
      </c>
      <c r="C48" s="41"/>
      <c r="D48" s="68"/>
      <c r="E48" s="41"/>
      <c r="F48" s="41"/>
      <c r="G48" s="41"/>
      <c r="H48" s="42"/>
      <c r="I48" s="29"/>
      <c r="J48" s="29"/>
      <c r="K48" s="29"/>
      <c r="L48" s="29"/>
      <c r="M48" s="29"/>
      <c r="N48" s="29"/>
      <c r="O48" s="29"/>
      <c r="P48" s="43"/>
      <c r="Q48" s="43"/>
      <c r="R48" s="43"/>
      <c r="S48" s="29"/>
      <c r="T48" s="29"/>
      <c r="U48" s="29"/>
    </row>
    <row r="49" spans="2:29" ht="30" customHeight="1" x14ac:dyDescent="0.15">
      <c r="B49" s="44"/>
      <c r="C49" s="74" t="s">
        <v>83</v>
      </c>
      <c r="D49" s="41">
        <v>27</v>
      </c>
      <c r="E49" s="41" t="s">
        <v>85</v>
      </c>
      <c r="F49" s="41">
        <v>4</v>
      </c>
      <c r="G49" s="41" t="s">
        <v>85</v>
      </c>
      <c r="H49" s="42">
        <v>12</v>
      </c>
      <c r="I49" s="60">
        <f>SUM(J49:K49)</f>
        <v>0</v>
      </c>
      <c r="J49" s="60" t="s">
        <v>76</v>
      </c>
      <c r="K49" s="60" t="s">
        <v>76</v>
      </c>
      <c r="L49" s="60">
        <f>SUM(M49:N49)</f>
        <v>0</v>
      </c>
      <c r="M49" s="60" t="s">
        <v>76</v>
      </c>
      <c r="N49" s="60" t="s">
        <v>76</v>
      </c>
      <c r="O49" s="60" t="s">
        <v>76</v>
      </c>
      <c r="P49" s="61" t="s">
        <v>76</v>
      </c>
      <c r="Q49" s="61" t="s">
        <v>76</v>
      </c>
      <c r="R49" s="61" t="s">
        <v>76</v>
      </c>
      <c r="S49" s="60">
        <f>SUM(T49:U49)</f>
        <v>0</v>
      </c>
      <c r="T49" s="60" t="s">
        <v>76</v>
      </c>
      <c r="U49" s="60" t="s">
        <v>76</v>
      </c>
    </row>
    <row r="50" spans="2:29" ht="30" customHeight="1" x14ac:dyDescent="0.15">
      <c r="B50" s="44"/>
      <c r="C50" s="41" t="s">
        <v>91</v>
      </c>
      <c r="D50" s="41">
        <v>31</v>
      </c>
      <c r="E50" s="41" t="s">
        <v>85</v>
      </c>
      <c r="F50" s="41">
        <v>4</v>
      </c>
      <c r="G50" s="41" t="s">
        <v>85</v>
      </c>
      <c r="H50" s="42">
        <v>7</v>
      </c>
      <c r="I50" s="29">
        <f>SUM(J50:K50)</f>
        <v>0</v>
      </c>
      <c r="J50" s="29" t="s">
        <v>76</v>
      </c>
      <c r="K50" s="29" t="s">
        <v>76</v>
      </c>
      <c r="L50" s="29">
        <f>SUM(M50:N50)</f>
        <v>0</v>
      </c>
      <c r="M50" s="29" t="s">
        <v>76</v>
      </c>
      <c r="N50" s="29" t="s">
        <v>76</v>
      </c>
      <c r="O50" s="29" t="s">
        <v>76</v>
      </c>
      <c r="P50" s="29" t="s">
        <v>76</v>
      </c>
      <c r="Q50" s="29" t="s">
        <v>76</v>
      </c>
      <c r="R50" s="29" t="s">
        <v>76</v>
      </c>
      <c r="S50" s="29">
        <f>SUM(T50:U50)</f>
        <v>0</v>
      </c>
      <c r="T50" s="29" t="s">
        <v>76</v>
      </c>
      <c r="U50" s="29" t="s">
        <v>76</v>
      </c>
    </row>
    <row r="51" spans="2:29" ht="30" customHeight="1" x14ac:dyDescent="0.15">
      <c r="B51" s="44" t="s">
        <v>99</v>
      </c>
      <c r="C51" s="26"/>
      <c r="D51" s="68"/>
      <c r="E51" s="41"/>
      <c r="F51" s="41"/>
      <c r="G51" s="41"/>
      <c r="H51" s="42"/>
      <c r="I51" s="46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2:29" ht="30" customHeight="1" x14ac:dyDescent="0.15">
      <c r="B52" s="44"/>
      <c r="C52" s="26" t="s">
        <v>91</v>
      </c>
      <c r="D52" s="68">
        <v>29</v>
      </c>
      <c r="E52" s="41" t="s">
        <v>85</v>
      </c>
      <c r="F52" s="41">
        <v>4</v>
      </c>
      <c r="G52" s="41" t="s">
        <v>85</v>
      </c>
      <c r="H52" s="42">
        <v>23</v>
      </c>
      <c r="I52" s="62">
        <v>54388</v>
      </c>
      <c r="J52" s="63">
        <v>26036</v>
      </c>
      <c r="K52" s="63">
        <v>28352</v>
      </c>
      <c r="L52" s="63">
        <v>28591</v>
      </c>
      <c r="M52" s="63">
        <v>13269</v>
      </c>
      <c r="N52" s="63">
        <v>15322</v>
      </c>
      <c r="O52" s="63">
        <v>6861</v>
      </c>
      <c r="P52" s="63">
        <v>52.57</v>
      </c>
      <c r="Q52" s="63">
        <v>50.96</v>
      </c>
      <c r="R52" s="63">
        <v>54.04</v>
      </c>
      <c r="S52" s="63">
        <v>28591</v>
      </c>
      <c r="T52" s="63">
        <v>28405</v>
      </c>
      <c r="U52" s="63">
        <v>186</v>
      </c>
    </row>
    <row r="53" spans="2:29" ht="30" customHeight="1" x14ac:dyDescent="0.15">
      <c r="B53" s="44"/>
      <c r="C53" s="16" t="s">
        <v>89</v>
      </c>
      <c r="D53" s="41">
        <v>3</v>
      </c>
      <c r="E53" s="41" t="s">
        <v>85</v>
      </c>
      <c r="F53" s="41">
        <v>4</v>
      </c>
      <c r="G53" s="41" t="s">
        <v>85</v>
      </c>
      <c r="H53" s="42">
        <v>25</v>
      </c>
      <c r="I53" s="29">
        <v>50192</v>
      </c>
      <c r="J53" s="29">
        <v>24122</v>
      </c>
      <c r="K53" s="29">
        <v>26070</v>
      </c>
      <c r="L53" s="29">
        <v>25563</v>
      </c>
      <c r="M53" s="29">
        <v>11855</v>
      </c>
      <c r="N53" s="29">
        <v>13708</v>
      </c>
      <c r="O53" s="29">
        <v>9745</v>
      </c>
      <c r="P53" s="29">
        <v>50.93</v>
      </c>
      <c r="Q53" s="29">
        <v>49.15</v>
      </c>
      <c r="R53" s="29">
        <v>52.58</v>
      </c>
      <c r="S53" s="29">
        <v>25563</v>
      </c>
      <c r="T53" s="29">
        <v>25301</v>
      </c>
      <c r="U53" s="29">
        <v>262</v>
      </c>
    </row>
    <row r="54" spans="2:29" ht="30" customHeight="1" x14ac:dyDescent="0.15">
      <c r="B54" s="44" t="s">
        <v>100</v>
      </c>
      <c r="C54" s="41"/>
      <c r="D54" s="68"/>
      <c r="E54" s="41"/>
      <c r="F54" s="41"/>
      <c r="G54" s="41"/>
      <c r="H54" s="42"/>
      <c r="I54" s="29"/>
      <c r="J54" s="29"/>
      <c r="K54" s="29"/>
      <c r="L54" s="29"/>
      <c r="M54" s="29"/>
      <c r="N54" s="29"/>
      <c r="O54" s="29"/>
      <c r="P54" s="43"/>
      <c r="Q54" s="43"/>
      <c r="R54" s="43"/>
      <c r="S54" s="29"/>
      <c r="T54" s="29"/>
      <c r="U54" s="29"/>
    </row>
    <row r="55" spans="2:29" ht="30" customHeight="1" x14ac:dyDescent="0.15">
      <c r="B55" s="44"/>
      <c r="C55" s="41" t="s">
        <v>91</v>
      </c>
      <c r="D55" s="68">
        <v>29</v>
      </c>
      <c r="E55" s="41" t="s">
        <v>85</v>
      </c>
      <c r="F55" s="41">
        <v>4</v>
      </c>
      <c r="G55" s="41" t="s">
        <v>85</v>
      </c>
      <c r="H55" s="42">
        <v>23</v>
      </c>
      <c r="I55" s="29">
        <f>SUM(J55:K55)</f>
        <v>54388</v>
      </c>
      <c r="J55" s="29">
        <v>26036</v>
      </c>
      <c r="K55" s="29">
        <v>28352</v>
      </c>
      <c r="L55" s="29">
        <f>SUM(M55:N55)</f>
        <v>28581</v>
      </c>
      <c r="M55" s="29">
        <v>13261</v>
      </c>
      <c r="N55" s="29">
        <v>15320</v>
      </c>
      <c r="O55" s="29">
        <v>6855</v>
      </c>
      <c r="P55" s="43">
        <v>52.55</v>
      </c>
      <c r="Q55" s="43">
        <v>50.93</v>
      </c>
      <c r="R55" s="43">
        <v>54.03</v>
      </c>
      <c r="S55" s="29">
        <f>SUM(T55:U55)</f>
        <v>28580</v>
      </c>
      <c r="T55" s="29">
        <v>24584</v>
      </c>
      <c r="U55" s="29">
        <v>3996</v>
      </c>
    </row>
    <row r="56" spans="2:29" ht="30" customHeight="1" x14ac:dyDescent="0.15">
      <c r="B56" s="44"/>
      <c r="C56" s="41" t="s">
        <v>91</v>
      </c>
      <c r="D56" s="68">
        <v>31</v>
      </c>
      <c r="E56" s="41" t="s">
        <v>85</v>
      </c>
      <c r="F56" s="41">
        <v>4</v>
      </c>
      <c r="G56" s="41" t="s">
        <v>85</v>
      </c>
      <c r="H56" s="42">
        <v>21</v>
      </c>
      <c r="I56" s="29">
        <f>SUM(J56:K56)</f>
        <v>52223</v>
      </c>
      <c r="J56" s="29">
        <v>25050</v>
      </c>
      <c r="K56" s="29">
        <v>27173</v>
      </c>
      <c r="L56" s="29">
        <f>SUM(M56:N56)</f>
        <v>28050</v>
      </c>
      <c r="M56" s="29">
        <v>13014</v>
      </c>
      <c r="N56" s="29">
        <v>15036</v>
      </c>
      <c r="O56" s="29">
        <v>7367</v>
      </c>
      <c r="P56" s="43">
        <v>53.71</v>
      </c>
      <c r="Q56" s="43">
        <v>51.95</v>
      </c>
      <c r="R56" s="43">
        <v>55.33</v>
      </c>
      <c r="S56" s="29">
        <f>SUM(T56:U56)</f>
        <v>28050</v>
      </c>
      <c r="T56" s="29">
        <v>27666</v>
      </c>
      <c r="U56" s="29">
        <v>384</v>
      </c>
    </row>
    <row r="57" spans="2:29" ht="30" customHeight="1" x14ac:dyDescent="0.15">
      <c r="B57" s="44"/>
      <c r="C57" s="41"/>
      <c r="D57" s="41"/>
      <c r="E57" s="41"/>
      <c r="F57" s="41"/>
      <c r="G57" s="41"/>
      <c r="H57" s="42"/>
      <c r="I57" s="29" t="s">
        <v>101</v>
      </c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spans="2:29" ht="30" customHeight="1" x14ac:dyDescent="0.15">
      <c r="B58" s="44" t="s">
        <v>102</v>
      </c>
      <c r="C58" s="41"/>
      <c r="D58" s="68"/>
      <c r="E58" s="41"/>
      <c r="F58" s="41"/>
      <c r="G58" s="41"/>
      <c r="H58" s="42"/>
      <c r="I58" s="29" t="s">
        <v>103</v>
      </c>
      <c r="J58" s="29"/>
      <c r="K58" s="29"/>
      <c r="L58" s="29" t="s">
        <v>104</v>
      </c>
      <c r="M58" s="29"/>
      <c r="N58" s="29"/>
      <c r="O58" s="29" t="s">
        <v>105</v>
      </c>
      <c r="P58" s="43" t="s">
        <v>106</v>
      </c>
      <c r="Q58" s="43"/>
      <c r="R58" s="43"/>
      <c r="S58" s="29" t="s">
        <v>107</v>
      </c>
      <c r="T58" s="29"/>
      <c r="U58" s="29"/>
    </row>
    <row r="59" spans="2:29" ht="30" customHeight="1" x14ac:dyDescent="0.15">
      <c r="B59" s="48"/>
      <c r="C59" s="49"/>
      <c r="D59" s="1"/>
      <c r="E59" s="64"/>
      <c r="F59" s="64"/>
      <c r="G59" s="64"/>
      <c r="H59" s="65"/>
      <c r="I59" s="66" t="s">
        <v>108</v>
      </c>
      <c r="J59" s="66" t="s">
        <v>109</v>
      </c>
      <c r="K59" s="66" t="s">
        <v>110</v>
      </c>
      <c r="L59" s="66" t="s">
        <v>108</v>
      </c>
      <c r="M59" s="66" t="s">
        <v>109</v>
      </c>
      <c r="N59" s="66" t="s">
        <v>110</v>
      </c>
      <c r="O59" s="66"/>
      <c r="P59" s="67" t="s">
        <v>108</v>
      </c>
      <c r="Q59" s="67" t="s">
        <v>109</v>
      </c>
      <c r="R59" s="67" t="s">
        <v>110</v>
      </c>
      <c r="S59" s="66" t="s">
        <v>108</v>
      </c>
      <c r="T59" s="66" t="s">
        <v>111</v>
      </c>
      <c r="U59" s="59" t="s">
        <v>112</v>
      </c>
    </row>
    <row r="60" spans="2:29" ht="18.75" customHeight="1" x14ac:dyDescent="0.15">
      <c r="C60" s="16" t="s">
        <v>91</v>
      </c>
      <c r="D60" s="16">
        <v>21</v>
      </c>
      <c r="E60" s="16" t="s">
        <v>85</v>
      </c>
      <c r="F60" s="16">
        <v>3</v>
      </c>
      <c r="G60" s="16" t="s">
        <v>85</v>
      </c>
      <c r="H60" s="16">
        <v>29</v>
      </c>
      <c r="I60" s="16">
        <f>SUM(J60:K60)</f>
        <v>59804</v>
      </c>
      <c r="J60" s="16">
        <v>28461</v>
      </c>
      <c r="K60" s="16">
        <v>31343</v>
      </c>
      <c r="L60" s="16">
        <f>SUM(M60:N60)</f>
        <v>33682</v>
      </c>
      <c r="M60" s="16">
        <v>15923</v>
      </c>
      <c r="N60" s="16">
        <v>17759</v>
      </c>
      <c r="O60" s="16">
        <v>6251</v>
      </c>
      <c r="P60" s="16">
        <v>56.32</v>
      </c>
      <c r="Q60" s="16">
        <v>55.95</v>
      </c>
      <c r="R60" s="16">
        <v>56.66</v>
      </c>
      <c r="S60" s="16">
        <f>SUM(T60:U60)</f>
        <v>33681</v>
      </c>
      <c r="T60" s="16">
        <v>32548</v>
      </c>
      <c r="U60" s="16">
        <v>1133</v>
      </c>
    </row>
    <row r="61" spans="2:29" ht="30" customHeight="1" x14ac:dyDescent="0.15">
      <c r="I61" s="202" t="s">
        <v>86</v>
      </c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75"/>
      <c r="W61" s="75"/>
      <c r="X61" s="75"/>
      <c r="Y61" s="75"/>
      <c r="Z61" s="75"/>
      <c r="AA61" s="75"/>
      <c r="AB61" s="75"/>
      <c r="AC61" s="75"/>
    </row>
    <row r="62" spans="2:29" ht="30" customHeight="1" x14ac:dyDescent="0.15"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5"/>
      <c r="W62" s="75"/>
      <c r="X62" s="75"/>
      <c r="Y62" s="75"/>
      <c r="Z62" s="75"/>
      <c r="AA62" s="75"/>
      <c r="AB62" s="75"/>
      <c r="AC62" s="75"/>
    </row>
    <row r="63" spans="2:29" ht="30" customHeight="1" x14ac:dyDescent="0.15">
      <c r="B63" s="203" t="s">
        <v>79</v>
      </c>
      <c r="C63" s="203"/>
      <c r="D63" s="203"/>
      <c r="E63" s="203"/>
      <c r="F63" s="203"/>
      <c r="G63" s="203"/>
      <c r="H63" s="203"/>
      <c r="I63" s="196" t="s">
        <v>59</v>
      </c>
      <c r="J63" s="196"/>
      <c r="K63" s="196"/>
      <c r="L63" s="196" t="s">
        <v>60</v>
      </c>
      <c r="M63" s="196"/>
      <c r="N63" s="196"/>
      <c r="O63" s="201" t="s">
        <v>61</v>
      </c>
      <c r="P63" s="196" t="s">
        <v>62</v>
      </c>
      <c r="Q63" s="196"/>
      <c r="R63" s="196"/>
      <c r="S63" s="196" t="s">
        <v>63</v>
      </c>
      <c r="T63" s="196"/>
      <c r="U63" s="196"/>
    </row>
    <row r="64" spans="2:29" ht="30" customHeight="1" x14ac:dyDescent="0.15">
      <c r="B64" s="203"/>
      <c r="C64" s="203"/>
      <c r="D64" s="203"/>
      <c r="E64" s="203"/>
      <c r="F64" s="203"/>
      <c r="G64" s="203"/>
      <c r="H64" s="203"/>
      <c r="I64" s="34" t="s">
        <v>64</v>
      </c>
      <c r="J64" s="34" t="s">
        <v>55</v>
      </c>
      <c r="K64" s="34" t="s">
        <v>56</v>
      </c>
      <c r="L64" s="34" t="s">
        <v>64</v>
      </c>
      <c r="M64" s="34" t="s">
        <v>55</v>
      </c>
      <c r="N64" s="34" t="s">
        <v>56</v>
      </c>
      <c r="O64" s="201"/>
      <c r="P64" s="34" t="s">
        <v>64</v>
      </c>
      <c r="Q64" s="34" t="s">
        <v>55</v>
      </c>
      <c r="R64" s="34" t="s">
        <v>56</v>
      </c>
      <c r="S64" s="34" t="s">
        <v>64</v>
      </c>
      <c r="T64" s="34" t="s">
        <v>65</v>
      </c>
      <c r="U64" s="34" t="s">
        <v>66</v>
      </c>
    </row>
    <row r="65" spans="2:21" ht="30" customHeight="1" x14ac:dyDescent="0.15">
      <c r="B65" s="50"/>
      <c r="C65" s="51"/>
      <c r="D65" s="69" t="s">
        <v>84</v>
      </c>
      <c r="E65" s="51" t="s">
        <v>69</v>
      </c>
      <c r="F65" s="51">
        <v>3</v>
      </c>
      <c r="G65" s="51" t="s">
        <v>69</v>
      </c>
      <c r="H65" s="52">
        <v>29</v>
      </c>
      <c r="I65" s="53">
        <f>SUM(J65:K65)</f>
        <v>59804</v>
      </c>
      <c r="J65" s="53">
        <v>28461</v>
      </c>
      <c r="K65" s="53">
        <v>31343</v>
      </c>
      <c r="L65" s="53">
        <f>SUM(M65:N65)</f>
        <v>33682</v>
      </c>
      <c r="M65" s="53">
        <v>15923</v>
      </c>
      <c r="N65" s="53">
        <v>17759</v>
      </c>
      <c r="O65" s="53">
        <v>6251</v>
      </c>
      <c r="P65" s="54">
        <v>56.32</v>
      </c>
      <c r="Q65" s="54">
        <v>55.95</v>
      </c>
      <c r="R65" s="54">
        <v>56.66</v>
      </c>
      <c r="S65" s="53">
        <f>SUM(T65:U65)</f>
        <v>33681</v>
      </c>
      <c r="T65" s="53">
        <v>32548</v>
      </c>
      <c r="U65" s="53">
        <v>1133</v>
      </c>
    </row>
  </sheetData>
  <mergeCells count="26">
    <mergeCell ref="I61:U61"/>
    <mergeCell ref="B63:H64"/>
    <mergeCell ref="I63:K63"/>
    <mergeCell ref="L63:N63"/>
    <mergeCell ref="O63:O64"/>
    <mergeCell ref="P63:R63"/>
    <mergeCell ref="S63:U63"/>
    <mergeCell ref="S33:U33"/>
    <mergeCell ref="I29:U29"/>
    <mergeCell ref="B30:H31"/>
    <mergeCell ref="I30:K30"/>
    <mergeCell ref="L30:N30"/>
    <mergeCell ref="O30:O31"/>
    <mergeCell ref="P30:R30"/>
    <mergeCell ref="S30:U30"/>
    <mergeCell ref="B33:H34"/>
    <mergeCell ref="I33:K33"/>
    <mergeCell ref="L33:N33"/>
    <mergeCell ref="O33:O34"/>
    <mergeCell ref="P33:R33"/>
    <mergeCell ref="S4:U4"/>
    <mergeCell ref="B4:H5"/>
    <mergeCell ref="I4:K4"/>
    <mergeCell ref="L4:N4"/>
    <mergeCell ref="O4:O5"/>
    <mergeCell ref="P4:R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16-1～2</vt:lpstr>
      <vt:lpstr>16-3</vt:lpstr>
      <vt:lpstr>×16-3</vt:lpstr>
      <vt:lpstr>Data_16-1</vt:lpstr>
      <vt:lpstr>Data_16-2</vt:lpstr>
      <vt:lpstr>Data_16-3</vt:lpstr>
      <vt:lpstr>Data_16-3 -1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