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1986006\Desktop\"/>
    </mc:Choice>
  </mc:AlternateContent>
  <xr:revisionPtr revIDLastSave="0" documentId="13_ncr:1_{AB3161FE-AA9B-4FCE-BB7A-EF526161C9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調査書(農業) " sheetId="4" r:id="rId1"/>
  </sheets>
  <definedNames>
    <definedName name="_xlnm.Print_Area" localSheetId="0">'調査書(農業) 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4" l="1"/>
  <c r="I29" i="4"/>
  <c r="K29" i="4" s="1"/>
  <c r="K30" i="4" l="1"/>
  <c r="G31" i="4" l="1"/>
  <c r="E31" i="4"/>
  <c r="C31" i="4"/>
  <c r="I31" i="4"/>
  <c r="K20" i="4"/>
  <c r="G20" i="4"/>
  <c r="E20" i="4"/>
  <c r="B20" i="4"/>
  <c r="J19" i="4"/>
  <c r="L19" i="4" s="1"/>
  <c r="D19" i="4"/>
  <c r="I19" i="4" s="1"/>
  <c r="J18" i="4"/>
  <c r="L18" i="4" s="1"/>
  <c r="D18" i="4"/>
  <c r="I18" i="4" s="1"/>
  <c r="J17" i="4"/>
  <c r="L17" i="4" s="1"/>
  <c r="D17" i="4"/>
  <c r="I17" i="4" s="1"/>
  <c r="J16" i="4"/>
  <c r="L16" i="4" s="1"/>
  <c r="D16" i="4"/>
  <c r="I16" i="4" s="1"/>
  <c r="J15" i="4"/>
  <c r="L15" i="4" s="1"/>
  <c r="D15" i="4"/>
  <c r="I15" i="4" s="1"/>
  <c r="J14" i="4"/>
  <c r="L14" i="4" s="1"/>
  <c r="D14" i="4"/>
  <c r="I14" i="4" s="1"/>
  <c r="J13" i="4"/>
  <c r="L13" i="4" s="1"/>
  <c r="D13" i="4"/>
  <c r="F13" i="4" s="1"/>
  <c r="J12" i="4"/>
  <c r="L12" i="4" s="1"/>
  <c r="D12" i="4"/>
  <c r="I12" i="4" s="1"/>
  <c r="F18" i="4" l="1"/>
  <c r="F19" i="4"/>
  <c r="L20" i="4"/>
  <c r="J20" i="4"/>
  <c r="F14" i="4"/>
  <c r="I13" i="4"/>
  <c r="I20" i="4" s="1"/>
  <c r="F15" i="4"/>
  <c r="K31" i="4"/>
  <c r="F12" i="4"/>
  <c r="F16" i="4"/>
  <c r="D20" i="4"/>
  <c r="F17" i="4"/>
  <c r="G32" i="4" l="1"/>
  <c r="D36" i="4" s="1"/>
  <c r="H21" i="4"/>
  <c r="G22" i="4" l="1"/>
  <c r="D35" i="4" s="1"/>
  <c r="D37" i="4" s="1"/>
</calcChain>
</file>

<file path=xl/sharedStrings.xml><?xml version="1.0" encoding="utf-8"?>
<sst xmlns="http://schemas.openxmlformats.org/spreadsheetml/2006/main" count="86" uniqueCount="67">
  <si>
    <t>３．被害状況</t>
    <rPh sb="2" eb="4">
      <t>ヒガイ</t>
    </rPh>
    <rPh sb="4" eb="6">
      <t>ジョウキョウ</t>
    </rPh>
    <phoneticPr fontId="1"/>
  </si>
  <si>
    <t>（１）再生産に必要な資金（経営安定資金）</t>
    <rPh sb="3" eb="5">
      <t>サイセイ</t>
    </rPh>
    <rPh sb="5" eb="6">
      <t>サン</t>
    </rPh>
    <rPh sb="7" eb="9">
      <t>ヒツヨウ</t>
    </rPh>
    <rPh sb="10" eb="12">
      <t>シキン</t>
    </rPh>
    <rPh sb="13" eb="15">
      <t>ケイエイ</t>
    </rPh>
    <rPh sb="15" eb="17">
      <t>アンテイ</t>
    </rPh>
    <rPh sb="17" eb="19">
      <t>シキン</t>
    </rPh>
    <phoneticPr fontId="1"/>
  </si>
  <si>
    <t>作付面積</t>
    <rPh sb="0" eb="2">
      <t>サクツ</t>
    </rPh>
    <rPh sb="2" eb="4">
      <t>メンセキ</t>
    </rPh>
    <phoneticPr fontId="1"/>
  </si>
  <si>
    <t>単位当り平年収量</t>
    <rPh sb="0" eb="2">
      <t>タンイ</t>
    </rPh>
    <rPh sb="2" eb="3">
      <t>ア</t>
    </rPh>
    <rPh sb="4" eb="6">
      <t>ヘイネン</t>
    </rPh>
    <rPh sb="6" eb="8">
      <t>シュウリョウ</t>
    </rPh>
    <phoneticPr fontId="1"/>
  </si>
  <si>
    <t>作　付
作物名</t>
    <rPh sb="0" eb="1">
      <t>サク</t>
    </rPh>
    <rPh sb="2" eb="3">
      <t>ヅケ</t>
    </rPh>
    <rPh sb="4" eb="6">
      <t>サクモツ</t>
    </rPh>
    <rPh sb="6" eb="7">
      <t>メイ</t>
    </rPh>
    <phoneticPr fontId="1"/>
  </si>
  <si>
    <t>平　年
総収量</t>
    <rPh sb="0" eb="1">
      <t>タイラ</t>
    </rPh>
    <rPh sb="2" eb="3">
      <t>トシ</t>
    </rPh>
    <rPh sb="4" eb="5">
      <t>ソウ</t>
    </rPh>
    <rPh sb="5" eb="7">
      <t>シュウリョウ</t>
    </rPh>
    <phoneticPr fontId="1"/>
  </si>
  <si>
    <t>減収率</t>
    <rPh sb="0" eb="2">
      <t>ゲンシュウ</t>
    </rPh>
    <rPh sb="2" eb="3">
      <t>リツ</t>
    </rPh>
    <phoneticPr fontId="1"/>
  </si>
  <si>
    <t>被害面積</t>
    <rPh sb="0" eb="2">
      <t>ヒガイ</t>
    </rPh>
    <rPh sb="2" eb="4">
      <t>メンセキ</t>
    </rPh>
    <phoneticPr fontId="1"/>
  </si>
  <si>
    <t>平　　年
販売単価</t>
    <rPh sb="0" eb="1">
      <t>タイラ</t>
    </rPh>
    <rPh sb="3" eb="4">
      <t>トシ</t>
    </rPh>
    <rPh sb="5" eb="7">
      <t>ハンバイ</t>
    </rPh>
    <rPh sb="7" eb="9">
      <t>タンカ</t>
    </rPh>
    <phoneticPr fontId="1"/>
  </si>
  <si>
    <t>共済金控除見込額</t>
    <rPh sb="0" eb="2">
      <t>キョウサイ</t>
    </rPh>
    <rPh sb="2" eb="3">
      <t>キン</t>
    </rPh>
    <rPh sb="3" eb="5">
      <t>コウジョ</t>
    </rPh>
    <rPh sb="5" eb="7">
      <t>ミコ</t>
    </rPh>
    <rPh sb="7" eb="8">
      <t>ガク</t>
    </rPh>
    <phoneticPr fontId="1"/>
  </si>
  <si>
    <t>実被害額</t>
    <rPh sb="0" eb="1">
      <t>ジツ</t>
    </rPh>
    <rPh sb="1" eb="3">
      <t>ヒガイ</t>
    </rPh>
    <rPh sb="3" eb="4">
      <t>ガク</t>
    </rPh>
    <phoneticPr fontId="1"/>
  </si>
  <si>
    <t>Ｇ</t>
    <phoneticPr fontId="1"/>
  </si>
  <si>
    <t>円/㎏</t>
    <rPh sb="0" eb="1">
      <t>エン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</si>
  <si>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</si>
  <si>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</si>
  <si>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Ｎ＝Ｍ×８０％（千円）＝</t>
    <rPh sb="8" eb="10">
      <t>センエン</t>
    </rPh>
    <phoneticPr fontId="1"/>
  </si>
  <si>
    <t>千円</t>
    <rPh sb="0" eb="2">
      <t>センエン</t>
    </rPh>
    <phoneticPr fontId="1"/>
  </si>
  <si>
    <t>（２）施設復旧に必要な資金（施設復旧資金）</t>
    <rPh sb="3" eb="5">
      <t>シセツ</t>
    </rPh>
    <rPh sb="5" eb="7">
      <t>フッキュウ</t>
    </rPh>
    <rPh sb="8" eb="10">
      <t>ヒツヨウ</t>
    </rPh>
    <rPh sb="11" eb="13">
      <t>シキン</t>
    </rPh>
    <rPh sb="14" eb="16">
      <t>シセツ</t>
    </rPh>
    <rPh sb="16" eb="18">
      <t>フッキュウ</t>
    </rPh>
    <rPh sb="18" eb="20">
      <t>シキン</t>
    </rPh>
    <phoneticPr fontId="1"/>
  </si>
  <si>
    <t>施設名</t>
    <rPh sb="0" eb="2">
      <t>シセツ</t>
    </rPh>
    <rPh sb="2" eb="3">
      <t>メイ</t>
    </rPh>
    <phoneticPr fontId="1"/>
  </si>
  <si>
    <t>共済金控除額</t>
    <rPh sb="0" eb="2">
      <t>キョウサイ</t>
    </rPh>
    <rPh sb="2" eb="3">
      <t>キン</t>
    </rPh>
    <rPh sb="3" eb="5">
      <t>コウジョ</t>
    </rPh>
    <rPh sb="5" eb="6">
      <t>ガク</t>
    </rPh>
    <phoneticPr fontId="1"/>
  </si>
  <si>
    <t>必要額</t>
    <rPh sb="0" eb="2">
      <t>ヒツヨウ</t>
    </rPh>
    <rPh sb="2" eb="3">
      <t>ガク</t>
    </rPh>
    <phoneticPr fontId="1"/>
  </si>
  <si>
    <t>被害額（見積額）</t>
    <rPh sb="0" eb="2">
      <t>ヒガイ</t>
    </rPh>
    <rPh sb="2" eb="3">
      <t>ガク</t>
    </rPh>
    <rPh sb="4" eb="6">
      <t>ミツモリ</t>
    </rPh>
    <rPh sb="6" eb="7">
      <t>ガク</t>
    </rPh>
    <phoneticPr fontId="1"/>
  </si>
  <si>
    <t>４．融資希望額</t>
    <rPh sb="2" eb="4">
      <t>ユウシ</t>
    </rPh>
    <rPh sb="4" eb="6">
      <t>キボウ</t>
    </rPh>
    <rPh sb="6" eb="7">
      <t>ガク</t>
    </rPh>
    <phoneticPr fontId="1"/>
  </si>
  <si>
    <t>市町村名：</t>
    <rPh sb="0" eb="3">
      <t>シチョウソン</t>
    </rPh>
    <rPh sb="3" eb="4">
      <t>メイ</t>
    </rPh>
    <phoneticPr fontId="1"/>
  </si>
  <si>
    <t>―</t>
    <phoneticPr fontId="1"/>
  </si>
  <si>
    <t>標記災害
に よ る
減 収 量</t>
    <rPh sb="0" eb="2">
      <t>ヒョウキ</t>
    </rPh>
    <rPh sb="2" eb="4">
      <t>サイガイ</t>
    </rPh>
    <rPh sb="11" eb="12">
      <t>ゲン</t>
    </rPh>
    <rPh sb="13" eb="14">
      <t>オサム</t>
    </rPh>
    <rPh sb="15" eb="16">
      <t>リョウ</t>
    </rPh>
    <phoneticPr fontId="1"/>
  </si>
  <si>
    <t>年間農業
粗 利 益</t>
    <rPh sb="0" eb="2">
      <t>ネンカン</t>
    </rPh>
    <rPh sb="2" eb="4">
      <t>ノウギョウ</t>
    </rPh>
    <rPh sb="5" eb="6">
      <t>ホボ</t>
    </rPh>
    <rPh sb="7" eb="8">
      <t>リ</t>
    </rPh>
    <rPh sb="9" eb="10">
      <t>エキ</t>
    </rPh>
    <phoneticPr fontId="1"/>
  </si>
  <si>
    <t>標記災害
に よ る
損 失 額</t>
    <rPh sb="0" eb="2">
      <t>ヒョウキ</t>
    </rPh>
    <rPh sb="2" eb="4">
      <t>サイガイ</t>
    </rPh>
    <rPh sb="11" eb="12">
      <t>ソン</t>
    </rPh>
    <rPh sb="13" eb="14">
      <t>シツ</t>
    </rPh>
    <rPh sb="15" eb="16">
      <t>ガク</t>
    </rPh>
    <phoneticPr fontId="1"/>
  </si>
  <si>
    <t>Ａ</t>
    <phoneticPr fontId="1"/>
  </si>
  <si>
    <t>Ｂ</t>
    <phoneticPr fontId="1"/>
  </si>
  <si>
    <t>Ｃ=Ａ×Ｂ</t>
    <phoneticPr fontId="1"/>
  </si>
  <si>
    <t>Ｄ</t>
    <phoneticPr fontId="1"/>
  </si>
  <si>
    <t>Ｄ／Ｃ</t>
    <phoneticPr fontId="1"/>
  </si>
  <si>
    <t>Ｅ</t>
    <phoneticPr fontId="1"/>
  </si>
  <si>
    <t>Ｃ×Ｅ</t>
    <phoneticPr fontId="1"/>
  </si>
  <si>
    <t>Ｆ=Ｄ×Ｅ</t>
    <phoneticPr fontId="1"/>
  </si>
  <si>
    <t>Ｈ=Ｆ-Ｇ</t>
    <phoneticPr fontId="1"/>
  </si>
  <si>
    <t>―</t>
    <phoneticPr fontId="1"/>
  </si>
  <si>
    <t>ａ</t>
    <phoneticPr fontId="1"/>
  </si>
  <si>
    <t>㎏/ａ</t>
    <phoneticPr fontId="1"/>
  </si>
  <si>
    <t>㎏</t>
    <phoneticPr fontId="1"/>
  </si>
  <si>
    <t>％</t>
    <phoneticPr fontId="1"/>
  </si>
  <si>
    <t>Ｃ×８０％</t>
    <phoneticPr fontId="1"/>
  </si>
  <si>
    <t>Ｂ</t>
    <phoneticPr fontId="1"/>
  </si>
  <si>
    <t>Ｃ=Ａ－Ｂ</t>
    <phoneticPr fontId="1"/>
  </si>
  <si>
    <t>―</t>
    <phoneticPr fontId="1"/>
  </si>
  <si>
    <t>㎡</t>
    <phoneticPr fontId="1"/>
  </si>
  <si>
    <t>融資希望時期</t>
    <rPh sb="0" eb="2">
      <t>ユウシ</t>
    </rPh>
    <rPh sb="2" eb="4">
      <t>キボウ</t>
    </rPh>
    <rPh sb="4" eb="6">
      <t>ジキ</t>
    </rPh>
    <phoneticPr fontId="1"/>
  </si>
  <si>
    <t>月</t>
    <rPh sb="0" eb="1">
      <t>ガツ</t>
    </rPh>
    <phoneticPr fontId="1"/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</si>
  <si>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</si>
  <si>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</si>
  <si>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</si>
  <si>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県単資金（経営安定資金）</t>
    <rPh sb="0" eb="1">
      <t>ケン</t>
    </rPh>
    <rPh sb="1" eb="2">
      <t>タン</t>
    </rPh>
    <rPh sb="2" eb="4">
      <t>シキン</t>
    </rPh>
    <rPh sb="5" eb="7">
      <t>ケイエイ</t>
    </rPh>
    <rPh sb="7" eb="9">
      <t>アンテイ</t>
    </rPh>
    <rPh sb="9" eb="11">
      <t>シキン</t>
    </rPh>
    <phoneticPr fontId="1"/>
  </si>
  <si>
    <t>県単資金（施設復旧資金）</t>
    <rPh sb="0" eb="1">
      <t>ケン</t>
    </rPh>
    <rPh sb="1" eb="2">
      <t>タン</t>
    </rPh>
    <rPh sb="2" eb="4">
      <t>シキン</t>
    </rPh>
    <rPh sb="5" eb="7">
      <t>シセツ</t>
    </rPh>
    <rPh sb="7" eb="9">
      <t>フッキュウ</t>
    </rPh>
    <rPh sb="9" eb="11">
      <t>シキン</t>
    </rPh>
    <phoneticPr fontId="1"/>
  </si>
  <si>
    <t>１．住　　所：</t>
    <rPh sb="2" eb="3">
      <t>ジュウ</t>
    </rPh>
    <rPh sb="5" eb="6">
      <t>ショ</t>
    </rPh>
    <phoneticPr fontId="1"/>
  </si>
  <si>
    <t>２．氏　　名：</t>
    <rPh sb="2" eb="3">
      <t>ウジ</t>
    </rPh>
    <rPh sb="5" eb="6">
      <t>メイ</t>
    </rPh>
    <phoneticPr fontId="1"/>
  </si>
  <si>
    <t>（注）Ｎの項目は実被害額の合計値（Ｍ）の８割以内とし、千円未満は切捨てる。</t>
    <rPh sb="1" eb="2">
      <t>チュウ</t>
    </rPh>
    <rPh sb="5" eb="7">
      <t>コウモク</t>
    </rPh>
    <rPh sb="8" eb="9">
      <t>ジツ</t>
    </rPh>
    <rPh sb="9" eb="11">
      <t>ヒガイ</t>
    </rPh>
    <rPh sb="11" eb="12">
      <t>ガク</t>
    </rPh>
    <rPh sb="13" eb="16">
      <t>ゴウケイチ</t>
    </rPh>
    <rPh sb="21" eb="22">
      <t>ワリ</t>
    </rPh>
    <rPh sb="22" eb="24">
      <t>イナイ</t>
    </rPh>
    <rPh sb="27" eb="29">
      <t>センエン</t>
    </rPh>
    <rPh sb="29" eb="31">
      <t>ミマン</t>
    </rPh>
    <rPh sb="32" eb="34">
      <t>キリス</t>
    </rPh>
    <phoneticPr fontId="1"/>
  </si>
  <si>
    <t>貸付限度額（３００万円又はＮのいずれか低い額）＝</t>
    <rPh sb="0" eb="2">
      <t>カシツケ</t>
    </rPh>
    <rPh sb="2" eb="4">
      <t>ゲンド</t>
    </rPh>
    <rPh sb="4" eb="5">
      <t>ガク</t>
    </rPh>
    <rPh sb="9" eb="11">
      <t>マンエン</t>
    </rPh>
    <rPh sb="11" eb="12">
      <t>マタ</t>
    </rPh>
    <rPh sb="19" eb="20">
      <t>ヒク</t>
    </rPh>
    <rPh sb="21" eb="22">
      <t>ガク</t>
    </rPh>
    <phoneticPr fontId="1"/>
  </si>
  <si>
    <t>貸付限度額（５００万円又はＤのいずれか低い額）＝</t>
    <rPh sb="0" eb="2">
      <t>カシツケ</t>
    </rPh>
    <rPh sb="2" eb="4">
      <t>ゲンド</t>
    </rPh>
    <rPh sb="4" eb="5">
      <t>ガク</t>
    </rPh>
    <rPh sb="9" eb="11">
      <t>マンエン</t>
    </rPh>
    <rPh sb="11" eb="12">
      <t>マタ</t>
    </rPh>
    <rPh sb="19" eb="20">
      <t>ヒク</t>
    </rPh>
    <rPh sb="21" eb="22">
      <t>ガク</t>
    </rPh>
    <phoneticPr fontId="1"/>
  </si>
  <si>
    <t>令和８年８月豪雨災害に係る被害状況及び融資希望調査書</t>
    <rPh sb="0" eb="2">
      <t>レイワ</t>
    </rPh>
    <rPh sb="3" eb="4">
      <t>ネン</t>
    </rPh>
    <rPh sb="5" eb="6">
      <t>ガツ</t>
    </rPh>
    <rPh sb="6" eb="8">
      <t>ゴウウ</t>
    </rPh>
    <rPh sb="8" eb="10">
      <t>サイガイ</t>
    </rPh>
    <rPh sb="11" eb="12">
      <t>カカ</t>
    </rPh>
    <rPh sb="13" eb="15">
      <t>ヒガイ</t>
    </rPh>
    <rPh sb="15" eb="17">
      <t>ジョウキョウ</t>
    </rPh>
    <rPh sb="17" eb="18">
      <t>オヨ</t>
    </rPh>
    <rPh sb="19" eb="20">
      <t>ユウ</t>
    </rPh>
    <rPh sb="20" eb="21">
      <t>シ</t>
    </rPh>
    <rPh sb="21" eb="22">
      <t>マレ</t>
    </rPh>
    <rPh sb="22" eb="23">
      <t>ボウ</t>
    </rPh>
    <rPh sb="23" eb="24">
      <t>チョウ</t>
    </rPh>
    <rPh sb="24" eb="25">
      <t>サ</t>
    </rPh>
    <rPh sb="25" eb="26">
      <t>ショ</t>
    </rPh>
    <phoneticPr fontId="1"/>
  </si>
  <si>
    <t>（１）経営安定資金を希望される方</t>
    <rPh sb="3" eb="5">
      <t>ケイエイ</t>
    </rPh>
    <rPh sb="5" eb="7">
      <t>アンテイ</t>
    </rPh>
    <rPh sb="7" eb="9">
      <t>シキン</t>
    </rPh>
    <rPh sb="10" eb="12">
      <t>キボウ</t>
    </rPh>
    <rPh sb="15" eb="16">
      <t>カタ</t>
    </rPh>
    <phoneticPr fontId="1"/>
  </si>
  <si>
    <t>（２）施設復旧資金を希望される方</t>
    <rPh sb="3" eb="5">
      <t>シセツ</t>
    </rPh>
    <rPh sb="5" eb="7">
      <t>フッキュウ</t>
    </rPh>
    <rPh sb="7" eb="9">
      <t>シキン</t>
    </rPh>
    <rPh sb="10" eb="12">
      <t>キボウ</t>
    </rPh>
    <rPh sb="15" eb="16">
      <t>カタ</t>
    </rPh>
    <phoneticPr fontId="1"/>
  </si>
  <si>
    <t>　作付作物名、作付面積、標記災害による減収量、被害面積、平年販売単価（最近３カ年の状況）、共済金控除見込額が</t>
    <rPh sb="1" eb="3">
      <t>サクツケ</t>
    </rPh>
    <rPh sb="3" eb="5">
      <t>サクモツ</t>
    </rPh>
    <rPh sb="5" eb="6">
      <t>メイ</t>
    </rPh>
    <rPh sb="6" eb="7">
      <t>サクナ</t>
    </rPh>
    <rPh sb="7" eb="9">
      <t>サクツケ</t>
    </rPh>
    <rPh sb="9" eb="11">
      <t>メンセキ</t>
    </rPh>
    <rPh sb="12" eb="14">
      <t>ヒョウキ</t>
    </rPh>
    <rPh sb="14" eb="16">
      <t>サイガイ</t>
    </rPh>
    <rPh sb="19" eb="21">
      <t>ゲンシュウ</t>
    </rPh>
    <rPh sb="21" eb="22">
      <t>リョウ</t>
    </rPh>
    <rPh sb="23" eb="25">
      <t>ヒガイ</t>
    </rPh>
    <rPh sb="25" eb="27">
      <t>メンセキ</t>
    </rPh>
    <rPh sb="28" eb="30">
      <t>ヘイネン</t>
    </rPh>
    <rPh sb="30" eb="32">
      <t>ハンバイ</t>
    </rPh>
    <rPh sb="32" eb="34">
      <t>タンカ</t>
    </rPh>
    <rPh sb="35" eb="37">
      <t>サイキン</t>
    </rPh>
    <rPh sb="39" eb="40">
      <t>ネン</t>
    </rPh>
    <rPh sb="41" eb="43">
      <t>ジョウキョウ</t>
    </rPh>
    <rPh sb="45" eb="48">
      <t>キョウサイキン</t>
    </rPh>
    <rPh sb="48" eb="50">
      <t>コウジョ</t>
    </rPh>
    <rPh sb="50" eb="52">
      <t>ミコミ</t>
    </rPh>
    <rPh sb="52" eb="53">
      <t>ガク</t>
    </rPh>
    <phoneticPr fontId="1"/>
  </si>
  <si>
    <t>確認できる資料</t>
    <rPh sb="0" eb="2">
      <t>カクニン</t>
    </rPh>
    <rPh sb="5" eb="7">
      <t>シリョウ</t>
    </rPh>
    <phoneticPr fontId="1"/>
  </si>
  <si>
    <t>　施設名、被害面積、被害額（見積額）、共済金控除額が確認できる資料</t>
    <rPh sb="1" eb="3">
      <t>シセツ</t>
    </rPh>
    <rPh sb="3" eb="4">
      <t>メイ</t>
    </rPh>
    <rPh sb="5" eb="7">
      <t>ヒガイ</t>
    </rPh>
    <rPh sb="7" eb="9">
      <t>メンセキ</t>
    </rPh>
    <rPh sb="10" eb="12">
      <t>ヒガイ</t>
    </rPh>
    <rPh sb="12" eb="13">
      <t>ガク</t>
    </rPh>
    <rPh sb="14" eb="16">
      <t>ミツモリ</t>
    </rPh>
    <rPh sb="16" eb="17">
      <t>ガク</t>
    </rPh>
    <rPh sb="19" eb="22">
      <t>キョウサイキン</t>
    </rPh>
    <rPh sb="22" eb="24">
      <t>コウジョ</t>
    </rPh>
    <rPh sb="24" eb="25">
      <t>ガク</t>
    </rPh>
    <rPh sb="26" eb="28">
      <t>カクニン</t>
    </rPh>
    <rPh sb="31" eb="33">
      <t>シリョウ</t>
    </rPh>
    <phoneticPr fontId="1"/>
  </si>
  <si>
    <t>銚　子　市</t>
    <rPh sb="0" eb="1">
      <t>チョウ</t>
    </rPh>
    <rPh sb="2" eb="3">
      <t>コ</t>
    </rPh>
    <rPh sb="4" eb="5">
      <t>シ</t>
    </rPh>
    <phoneticPr fontId="1"/>
  </si>
  <si>
    <t>農業振興課にご相談の際は、お手数ですが、次の資料と被害状況が分かる写真をお持ちください。</t>
    <rPh sb="0" eb="5">
      <t>ノウギョウシンコウカ</t>
    </rPh>
    <rPh sb="7" eb="9">
      <t>ソウダン</t>
    </rPh>
    <rPh sb="10" eb="11">
      <t>サイ</t>
    </rPh>
    <rPh sb="14" eb="16">
      <t>テスウ</t>
    </rPh>
    <rPh sb="20" eb="21">
      <t>ツギ</t>
    </rPh>
    <rPh sb="22" eb="24">
      <t>シリョウ</t>
    </rPh>
    <rPh sb="25" eb="29">
      <t>ヒガイジョウキョウ</t>
    </rPh>
    <rPh sb="30" eb="31">
      <t>ワ</t>
    </rPh>
    <rPh sb="33" eb="35">
      <t>シャシン</t>
    </rPh>
    <rPh sb="37" eb="38">
      <t>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</si>
</sst>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177" fontId="2" fillId="4" borderId="4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176" fontId="2" fillId="2" borderId="12" xfId="0" applyNumberFormat="1" applyFont="1" applyFill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19</xdr:row>
      <xdr:rowOff>0</xdr:rowOff>
    </xdr:from>
    <xdr:to>
      <xdr:col>8</xdr:col>
      <xdr:colOff>285750</xdr:colOff>
      <xdr:row>19</xdr:row>
      <xdr:rowOff>276225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762625" y="5657850"/>
          <a:ext cx="285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Ｌ</a:t>
          </a:r>
        </a:p>
      </xdr:txBody>
    </xdr:sp>
    <xdr:clientData/>
  </xdr:twoCellAnchor>
  <xdr:twoCellAnchor>
    <xdr:from>
      <xdr:col>11</xdr:col>
      <xdr:colOff>0</xdr:colOff>
      <xdr:row>18</xdr:row>
      <xdr:rowOff>276225</xdr:rowOff>
    </xdr:from>
    <xdr:to>
      <xdr:col>11</xdr:col>
      <xdr:colOff>276225</xdr:colOff>
      <xdr:row>19</xdr:row>
      <xdr:rowOff>266700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  <xdr:twoCellAnchor>
    <xdr:from>
      <xdr:col>10</xdr:col>
      <xdr:colOff>9525</xdr:colOff>
      <xdr:row>30</xdr:row>
      <xdr:rowOff>0</xdr:rowOff>
    </xdr:from>
    <xdr:to>
      <xdr:col>10</xdr:col>
      <xdr:colOff>266700</xdr:colOff>
      <xdr:row>30</xdr:row>
      <xdr:rowOff>276225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591425" y="9086850"/>
          <a:ext cx="257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Ｄ</a:t>
          </a:r>
        </a:p>
      </xdr:txBody>
    </xdr:sp>
    <xdr:clientData/>
  </xdr:twoCellAnchor>
  <xdr:twoCellAnchor>
    <xdr:from>
      <xdr:col>11</xdr:col>
      <xdr:colOff>0</xdr:colOff>
      <xdr:row>18</xdr:row>
      <xdr:rowOff>276225</xdr:rowOff>
    </xdr:from>
    <xdr:to>
      <xdr:col>11</xdr:col>
      <xdr:colOff>276225</xdr:colOff>
      <xdr:row>19</xdr:row>
      <xdr:rowOff>266700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8305800" y="5648325"/>
          <a:ext cx="276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tabSelected="1" view="pageBreakPreview" zoomScale="60" zoomScaleNormal="111" workbookViewId="0">
      <selection activeCell="AB4" sqref="AB4"/>
    </sheetView>
  </sheetViews>
  <sheetFormatPr defaultColWidth="9" defaultRowHeight="13.5" x14ac:dyDescent="0.15"/>
  <cols>
    <col min="1" max="3" width="9" style="1"/>
    <col min="4" max="4" width="11.625" style="1" customWidth="1"/>
    <col min="5" max="5" width="10.5" style="1" customWidth="1"/>
    <col min="6" max="6" width="9" style="1"/>
    <col min="7" max="7" width="8.5" style="1" customWidth="1"/>
    <col min="8" max="8" width="9" style="1"/>
    <col min="9" max="9" width="12.25" style="1" customWidth="1"/>
    <col min="10" max="10" width="13.375" style="1" customWidth="1"/>
    <col min="11" max="11" width="9.5" style="1" bestFit="1" customWidth="1"/>
    <col min="12" max="12" width="12.375" style="1" customWidth="1"/>
    <col min="13" max="16384" width="9" style="1"/>
  </cols>
  <sheetData>
    <row r="1" spans="1:12" ht="22.5" customHeight="1" x14ac:dyDescent="0.15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2.5" customHeight="1" x14ac:dyDescent="0.15"/>
    <row r="3" spans="1:12" ht="22.5" customHeight="1" x14ac:dyDescent="0.15">
      <c r="A3" s="9" t="s">
        <v>54</v>
      </c>
      <c r="B3" s="7"/>
      <c r="C3" s="49"/>
      <c r="D3" s="49"/>
      <c r="E3" s="49"/>
      <c r="F3" s="49"/>
      <c r="G3" s="49"/>
      <c r="J3" s="16" t="s">
        <v>23</v>
      </c>
      <c r="K3" s="50" t="s">
        <v>65</v>
      </c>
      <c r="L3" s="50"/>
    </row>
    <row r="4" spans="1:12" ht="22.5" customHeight="1" x14ac:dyDescent="0.15">
      <c r="A4" s="7"/>
      <c r="B4" s="7"/>
      <c r="C4" s="7"/>
      <c r="D4" s="7"/>
      <c r="G4" s="5"/>
      <c r="J4" s="16"/>
      <c r="K4" s="51"/>
      <c r="L4" s="51"/>
    </row>
    <row r="5" spans="1:12" ht="22.5" customHeight="1" x14ac:dyDescent="0.15">
      <c r="A5" s="9" t="s">
        <v>55</v>
      </c>
      <c r="B5" s="7"/>
      <c r="C5" s="49"/>
      <c r="D5" s="49"/>
      <c r="E5" s="49"/>
      <c r="F5" s="49"/>
      <c r="G5" s="49"/>
    </row>
    <row r="6" spans="1:12" ht="22.5" customHeight="1" x14ac:dyDescent="0.15">
      <c r="A6" s="7"/>
      <c r="B6" s="7"/>
      <c r="C6" s="7"/>
      <c r="D6" s="7"/>
    </row>
    <row r="7" spans="1:12" ht="22.5" customHeight="1" x14ac:dyDescent="0.15">
      <c r="A7" s="9" t="s">
        <v>0</v>
      </c>
      <c r="B7" s="7"/>
      <c r="C7" s="7"/>
      <c r="D7" s="7"/>
    </row>
    <row r="8" spans="1:12" ht="22.5" customHeight="1" x14ac:dyDescent="0.15">
      <c r="A8" s="9" t="s">
        <v>1</v>
      </c>
      <c r="B8" s="7"/>
      <c r="C8" s="7"/>
      <c r="D8" s="7"/>
      <c r="L8" s="28"/>
    </row>
    <row r="9" spans="1:12" ht="40.5" x14ac:dyDescent="0.15">
      <c r="A9" s="46" t="s">
        <v>4</v>
      </c>
      <c r="B9" s="20" t="s">
        <v>2</v>
      </c>
      <c r="C9" s="20" t="s">
        <v>3</v>
      </c>
      <c r="D9" s="20" t="s">
        <v>5</v>
      </c>
      <c r="E9" s="20" t="s">
        <v>25</v>
      </c>
      <c r="F9" s="20" t="s">
        <v>6</v>
      </c>
      <c r="G9" s="46" t="s">
        <v>7</v>
      </c>
      <c r="H9" s="20" t="s">
        <v>8</v>
      </c>
      <c r="I9" s="20" t="s">
        <v>26</v>
      </c>
      <c r="J9" s="20" t="s">
        <v>27</v>
      </c>
      <c r="K9" s="20" t="s">
        <v>9</v>
      </c>
      <c r="L9" s="20" t="s">
        <v>10</v>
      </c>
    </row>
    <row r="10" spans="1:12" ht="22.5" customHeight="1" x14ac:dyDescent="0.15">
      <c r="A10" s="47"/>
      <c r="B10" s="17" t="s">
        <v>28</v>
      </c>
      <c r="C10" s="17" t="s">
        <v>29</v>
      </c>
      <c r="D10" s="17" t="s">
        <v>30</v>
      </c>
      <c r="E10" s="17" t="s">
        <v>31</v>
      </c>
      <c r="F10" s="17" t="s">
        <v>32</v>
      </c>
      <c r="G10" s="47"/>
      <c r="H10" s="17" t="s">
        <v>33</v>
      </c>
      <c r="I10" s="17" t="s">
        <v>34</v>
      </c>
      <c r="J10" s="17" t="s">
        <v>35</v>
      </c>
      <c r="K10" s="17" t="s">
        <v>11</v>
      </c>
      <c r="L10" s="17" t="s">
        <v>36</v>
      </c>
    </row>
    <row r="11" spans="1:12" ht="22.5" customHeight="1" x14ac:dyDescent="0.15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40</v>
      </c>
      <c r="F11" s="2" t="s">
        <v>41</v>
      </c>
      <c r="G11" s="2" t="s">
        <v>38</v>
      </c>
      <c r="H11" s="2" t="s">
        <v>12</v>
      </c>
      <c r="I11" s="2" t="s">
        <v>13</v>
      </c>
      <c r="J11" s="2" t="s">
        <v>13</v>
      </c>
      <c r="K11" s="2" t="s">
        <v>13</v>
      </c>
      <c r="L11" s="2" t="s">
        <v>13</v>
      </c>
    </row>
    <row r="12" spans="1:12" ht="22.5" customHeight="1" x14ac:dyDescent="0.15">
      <c r="A12" s="3"/>
      <c r="B12" s="10"/>
      <c r="C12" s="10"/>
      <c r="D12" s="21">
        <f>B12*C12</f>
        <v>0</v>
      </c>
      <c r="E12" s="10"/>
      <c r="F12" s="23" t="str">
        <f>IF(D12=0,"",ROUND(E12/D12*100,3))</f>
        <v/>
      </c>
      <c r="G12" s="10"/>
      <c r="H12" s="10"/>
      <c r="I12" s="21">
        <f>D12*H12</f>
        <v>0</v>
      </c>
      <c r="J12" s="21">
        <f>E12*H12</f>
        <v>0</v>
      </c>
      <c r="K12" s="10"/>
      <c r="L12" s="21">
        <f>J12-K12</f>
        <v>0</v>
      </c>
    </row>
    <row r="13" spans="1:12" ht="22.5" customHeight="1" x14ac:dyDescent="0.15">
      <c r="A13" s="3"/>
      <c r="B13" s="10"/>
      <c r="C13" s="10"/>
      <c r="D13" s="21">
        <f t="shared" ref="D13:D19" si="0">B13*C13</f>
        <v>0</v>
      </c>
      <c r="E13" s="10"/>
      <c r="F13" s="23" t="str">
        <f t="shared" ref="F13:F19" si="1">IF(D13=0,"",ROUND(E13/D13*100,3))</f>
        <v/>
      </c>
      <c r="G13" s="10"/>
      <c r="H13" s="10"/>
      <c r="I13" s="21">
        <f t="shared" ref="I13:I19" si="2">D13*H13</f>
        <v>0</v>
      </c>
      <c r="J13" s="21">
        <f t="shared" ref="J13:J19" si="3">E13*H13</f>
        <v>0</v>
      </c>
      <c r="K13" s="10"/>
      <c r="L13" s="21">
        <f t="shared" ref="L13:L19" si="4">J13-K13</f>
        <v>0</v>
      </c>
    </row>
    <row r="14" spans="1:12" ht="22.5" customHeight="1" x14ac:dyDescent="0.15">
      <c r="A14" s="3"/>
      <c r="B14" s="10"/>
      <c r="C14" s="10"/>
      <c r="D14" s="21">
        <f t="shared" si="0"/>
        <v>0</v>
      </c>
      <c r="E14" s="10"/>
      <c r="F14" s="23" t="str">
        <f t="shared" si="1"/>
        <v/>
      </c>
      <c r="G14" s="10"/>
      <c r="H14" s="10"/>
      <c r="I14" s="21">
        <f t="shared" si="2"/>
        <v>0</v>
      </c>
      <c r="J14" s="21">
        <f t="shared" si="3"/>
        <v>0</v>
      </c>
      <c r="K14" s="10"/>
      <c r="L14" s="21">
        <f t="shared" si="4"/>
        <v>0</v>
      </c>
    </row>
    <row r="15" spans="1:12" ht="22.5" customHeight="1" x14ac:dyDescent="0.15">
      <c r="A15" s="3"/>
      <c r="B15" s="10"/>
      <c r="C15" s="10"/>
      <c r="D15" s="21">
        <f t="shared" si="0"/>
        <v>0</v>
      </c>
      <c r="E15" s="10"/>
      <c r="F15" s="23" t="str">
        <f t="shared" si="1"/>
        <v/>
      </c>
      <c r="G15" s="10"/>
      <c r="H15" s="10"/>
      <c r="I15" s="21">
        <f t="shared" si="2"/>
        <v>0</v>
      </c>
      <c r="J15" s="21">
        <f t="shared" si="3"/>
        <v>0</v>
      </c>
      <c r="K15" s="10"/>
      <c r="L15" s="21">
        <f t="shared" si="4"/>
        <v>0</v>
      </c>
    </row>
    <row r="16" spans="1:12" ht="22.5" customHeight="1" x14ac:dyDescent="0.15">
      <c r="A16" s="3"/>
      <c r="B16" s="10"/>
      <c r="C16" s="10"/>
      <c r="D16" s="21">
        <f t="shared" si="0"/>
        <v>0</v>
      </c>
      <c r="E16" s="10"/>
      <c r="F16" s="23" t="str">
        <f t="shared" si="1"/>
        <v/>
      </c>
      <c r="G16" s="10"/>
      <c r="H16" s="10"/>
      <c r="I16" s="21">
        <f t="shared" si="2"/>
        <v>0</v>
      </c>
      <c r="J16" s="21">
        <f t="shared" si="3"/>
        <v>0</v>
      </c>
      <c r="K16" s="10"/>
      <c r="L16" s="21">
        <f t="shared" si="4"/>
        <v>0</v>
      </c>
    </row>
    <row r="17" spans="1:12" ht="22.5" customHeight="1" x14ac:dyDescent="0.15">
      <c r="A17" s="3"/>
      <c r="B17" s="10"/>
      <c r="C17" s="10"/>
      <c r="D17" s="21">
        <f t="shared" si="0"/>
        <v>0</v>
      </c>
      <c r="E17" s="10"/>
      <c r="F17" s="23" t="str">
        <f t="shared" si="1"/>
        <v/>
      </c>
      <c r="G17" s="10"/>
      <c r="H17" s="10"/>
      <c r="I17" s="21">
        <f t="shared" si="2"/>
        <v>0</v>
      </c>
      <c r="J17" s="21">
        <f t="shared" si="3"/>
        <v>0</v>
      </c>
      <c r="K17" s="10"/>
      <c r="L17" s="21">
        <f t="shared" si="4"/>
        <v>0</v>
      </c>
    </row>
    <row r="18" spans="1:12" ht="22.5" customHeight="1" x14ac:dyDescent="0.15">
      <c r="A18" s="3"/>
      <c r="B18" s="10"/>
      <c r="C18" s="10"/>
      <c r="D18" s="21">
        <f t="shared" si="0"/>
        <v>0</v>
      </c>
      <c r="E18" s="10"/>
      <c r="F18" s="23" t="str">
        <f t="shared" si="1"/>
        <v/>
      </c>
      <c r="G18" s="10"/>
      <c r="H18" s="10"/>
      <c r="I18" s="21">
        <f t="shared" si="2"/>
        <v>0</v>
      </c>
      <c r="J18" s="21">
        <f t="shared" si="3"/>
        <v>0</v>
      </c>
      <c r="K18" s="10"/>
      <c r="L18" s="21">
        <f t="shared" si="4"/>
        <v>0</v>
      </c>
    </row>
    <row r="19" spans="1:12" ht="22.5" customHeight="1" x14ac:dyDescent="0.15">
      <c r="A19" s="3"/>
      <c r="B19" s="10"/>
      <c r="C19" s="10"/>
      <c r="D19" s="21">
        <f t="shared" si="0"/>
        <v>0</v>
      </c>
      <c r="E19" s="10"/>
      <c r="F19" s="23" t="str">
        <f t="shared" si="1"/>
        <v/>
      </c>
      <c r="G19" s="10"/>
      <c r="H19" s="10"/>
      <c r="I19" s="21">
        <f t="shared" si="2"/>
        <v>0</v>
      </c>
      <c r="J19" s="21">
        <f t="shared" si="3"/>
        <v>0</v>
      </c>
      <c r="K19" s="10"/>
      <c r="L19" s="21">
        <f t="shared" si="4"/>
        <v>0</v>
      </c>
    </row>
    <row r="20" spans="1:12" ht="22.5" customHeight="1" x14ac:dyDescent="0.15">
      <c r="A20" s="2" t="s">
        <v>14</v>
      </c>
      <c r="B20" s="21">
        <f>SUM(B12:B19)</f>
        <v>0</v>
      </c>
      <c r="C20" s="14" t="s">
        <v>24</v>
      </c>
      <c r="D20" s="21">
        <f t="shared" ref="D20:G20" si="5">SUM(D12:D19)</f>
        <v>0</v>
      </c>
      <c r="E20" s="21">
        <f t="shared" si="5"/>
        <v>0</v>
      </c>
      <c r="F20" s="14" t="s">
        <v>24</v>
      </c>
      <c r="G20" s="27">
        <f t="shared" si="5"/>
        <v>0</v>
      </c>
      <c r="H20" s="14" t="s">
        <v>24</v>
      </c>
      <c r="I20" s="22">
        <f>SUM(I12:I19)</f>
        <v>0</v>
      </c>
      <c r="J20" s="21">
        <f>SUM(J12:J19)</f>
        <v>0</v>
      </c>
      <c r="K20" s="27">
        <f>SUM(K12:K19)</f>
        <v>0</v>
      </c>
      <c r="L20" s="22">
        <f>SUM(L12:L19)</f>
        <v>0</v>
      </c>
    </row>
    <row r="21" spans="1:12" ht="22.5" customHeight="1" x14ac:dyDescent="0.15">
      <c r="A21" s="52"/>
      <c r="B21" s="53"/>
      <c r="C21" s="53"/>
      <c r="D21" s="29"/>
      <c r="E21" s="54" t="s">
        <v>15</v>
      </c>
      <c r="F21" s="55"/>
      <c r="G21" s="55"/>
      <c r="H21" s="24">
        <f>ROUNDDOWN((L20*0.8)/1000,0)</f>
        <v>0</v>
      </c>
      <c r="I21" s="4"/>
      <c r="J21" s="5"/>
      <c r="K21" s="5"/>
      <c r="L21" s="5"/>
    </row>
    <row r="22" spans="1:12" ht="22.5" customHeight="1" x14ac:dyDescent="0.15">
      <c r="A22" s="56" t="s">
        <v>57</v>
      </c>
      <c r="B22" s="57"/>
      <c r="C22" s="57"/>
      <c r="D22" s="57"/>
      <c r="E22" s="57"/>
      <c r="F22" s="57"/>
      <c r="G22" s="25">
        <f>IF(H21&gt;=3000,3000,H21)</f>
        <v>0</v>
      </c>
      <c r="H22" s="15" t="s">
        <v>16</v>
      </c>
      <c r="I22" s="6"/>
    </row>
    <row r="23" spans="1:12" ht="22.5" customHeight="1" x14ac:dyDescent="0.15">
      <c r="A23" s="1" t="s">
        <v>56</v>
      </c>
    </row>
    <row r="24" spans="1:12" ht="22.5" customHeight="1" x14ac:dyDescent="0.15"/>
    <row r="25" spans="1:12" ht="22.5" customHeight="1" x14ac:dyDescent="0.15">
      <c r="A25" s="9" t="s">
        <v>17</v>
      </c>
    </row>
    <row r="26" spans="1:12" ht="22.5" customHeight="1" x14ac:dyDescent="0.15">
      <c r="A26" s="58" t="s">
        <v>18</v>
      </c>
      <c r="B26" s="59"/>
      <c r="C26" s="58" t="s">
        <v>7</v>
      </c>
      <c r="D26" s="59"/>
      <c r="E26" s="62" t="s">
        <v>21</v>
      </c>
      <c r="F26" s="62"/>
      <c r="G26" s="62" t="s">
        <v>19</v>
      </c>
      <c r="H26" s="62"/>
      <c r="I26" s="62" t="s">
        <v>20</v>
      </c>
      <c r="J26" s="62"/>
      <c r="K26" s="58" t="s">
        <v>42</v>
      </c>
      <c r="L26" s="59"/>
    </row>
    <row r="27" spans="1:12" ht="22.5" customHeight="1" x14ac:dyDescent="0.15">
      <c r="A27" s="60"/>
      <c r="B27" s="61"/>
      <c r="C27" s="60"/>
      <c r="D27" s="61"/>
      <c r="E27" s="63" t="s">
        <v>28</v>
      </c>
      <c r="F27" s="63"/>
      <c r="G27" s="63" t="s">
        <v>43</v>
      </c>
      <c r="H27" s="63"/>
      <c r="I27" s="63" t="s">
        <v>44</v>
      </c>
      <c r="J27" s="63"/>
      <c r="K27" s="60"/>
      <c r="L27" s="61"/>
    </row>
    <row r="28" spans="1:12" ht="22.5" customHeight="1" x14ac:dyDescent="0.15">
      <c r="A28" s="64" t="s">
        <v>45</v>
      </c>
      <c r="B28" s="64"/>
      <c r="C28" s="64" t="s">
        <v>46</v>
      </c>
      <c r="D28" s="64"/>
      <c r="E28" s="64" t="s">
        <v>16</v>
      </c>
      <c r="F28" s="64"/>
      <c r="G28" s="64" t="s">
        <v>16</v>
      </c>
      <c r="H28" s="64"/>
      <c r="I28" s="64" t="s">
        <v>16</v>
      </c>
      <c r="J28" s="64"/>
      <c r="K28" s="64" t="s">
        <v>16</v>
      </c>
      <c r="L28" s="64"/>
    </row>
    <row r="29" spans="1:12" ht="22.5" customHeight="1" x14ac:dyDescent="0.15">
      <c r="A29" s="64"/>
      <c r="B29" s="64"/>
      <c r="C29" s="65"/>
      <c r="D29" s="65"/>
      <c r="E29" s="65"/>
      <c r="F29" s="65"/>
      <c r="G29" s="65"/>
      <c r="H29" s="65"/>
      <c r="I29" s="66">
        <f>E29-G29</f>
        <v>0</v>
      </c>
      <c r="J29" s="66"/>
      <c r="K29" s="66">
        <f>ROUNDDOWN(I29*0.8,0)</f>
        <v>0</v>
      </c>
      <c r="L29" s="66"/>
    </row>
    <row r="30" spans="1:12" ht="22.5" customHeight="1" x14ac:dyDescent="0.15">
      <c r="A30" s="64"/>
      <c r="B30" s="64"/>
      <c r="C30" s="65"/>
      <c r="D30" s="65"/>
      <c r="E30" s="65"/>
      <c r="F30" s="65"/>
      <c r="G30" s="65"/>
      <c r="H30" s="65"/>
      <c r="I30" s="66">
        <f>E30-G30</f>
        <v>0</v>
      </c>
      <c r="J30" s="66"/>
      <c r="K30" s="66">
        <f>ROUNDDOWN(I30*0.8,0)</f>
        <v>0</v>
      </c>
      <c r="L30" s="66"/>
    </row>
    <row r="31" spans="1:12" ht="22.5" customHeight="1" x14ac:dyDescent="0.15">
      <c r="A31" s="64" t="s">
        <v>14</v>
      </c>
      <c r="B31" s="64"/>
      <c r="C31" s="66">
        <f>SUM(C29:D30)</f>
        <v>0</v>
      </c>
      <c r="D31" s="66"/>
      <c r="E31" s="66">
        <f t="shared" ref="E31" si="6">SUM(E29:F30)</f>
        <v>0</v>
      </c>
      <c r="F31" s="66"/>
      <c r="G31" s="66">
        <f t="shared" ref="G31:K31" si="7">SUM(G29:H30)</f>
        <v>0</v>
      </c>
      <c r="H31" s="66"/>
      <c r="I31" s="66">
        <f t="shared" ref="I31" si="8">SUM(I29:J30)</f>
        <v>0</v>
      </c>
      <c r="J31" s="66"/>
      <c r="K31" s="66">
        <f t="shared" si="7"/>
        <v>0</v>
      </c>
      <c r="L31" s="66"/>
    </row>
    <row r="32" spans="1:12" ht="22.5" customHeight="1" x14ac:dyDescent="0.15">
      <c r="A32" s="56" t="s">
        <v>58</v>
      </c>
      <c r="B32" s="57"/>
      <c r="C32" s="57"/>
      <c r="D32" s="57"/>
      <c r="E32" s="57"/>
      <c r="F32" s="57"/>
      <c r="G32" s="25">
        <f>IF(K31&gt;=5000,5000,K31)</f>
        <v>0</v>
      </c>
      <c r="H32" s="15" t="s">
        <v>16</v>
      </c>
      <c r="I32" s="4"/>
    </row>
    <row r="33" spans="1:12" ht="22.5" customHeight="1" x14ac:dyDescent="0.15"/>
    <row r="34" spans="1:12" ht="22.5" customHeight="1" x14ac:dyDescent="0.15">
      <c r="A34" s="9" t="s">
        <v>22</v>
      </c>
      <c r="J34" s="8"/>
    </row>
    <row r="35" spans="1:12" ht="22.5" customHeight="1" x14ac:dyDescent="0.15">
      <c r="A35" s="54" t="s">
        <v>52</v>
      </c>
      <c r="B35" s="55"/>
      <c r="C35" s="70"/>
      <c r="D35" s="71">
        <f>G22</f>
        <v>0</v>
      </c>
      <c r="E35" s="72"/>
      <c r="F35" s="26" t="s">
        <v>16</v>
      </c>
      <c r="H35" s="58" t="s">
        <v>47</v>
      </c>
      <c r="I35" s="51"/>
      <c r="J35" s="11"/>
      <c r="K35" s="18" t="s">
        <v>49</v>
      </c>
    </row>
    <row r="36" spans="1:12" ht="22.5" customHeight="1" x14ac:dyDescent="0.15">
      <c r="A36" s="54" t="s">
        <v>53</v>
      </c>
      <c r="B36" s="55"/>
      <c r="C36" s="70"/>
      <c r="D36" s="71">
        <f>G32</f>
        <v>0</v>
      </c>
      <c r="E36" s="72"/>
      <c r="F36" s="26" t="s">
        <v>16</v>
      </c>
      <c r="H36" s="73"/>
      <c r="I36" s="74"/>
      <c r="J36" s="13" t="s">
        <v>48</v>
      </c>
      <c r="K36" s="12" t="s">
        <v>50</v>
      </c>
    </row>
    <row r="37" spans="1:12" ht="22.5" customHeight="1" x14ac:dyDescent="0.15">
      <c r="A37" s="54" t="s">
        <v>14</v>
      </c>
      <c r="B37" s="55"/>
      <c r="C37" s="70"/>
      <c r="D37" s="71">
        <f>SUM(D35:D36)</f>
        <v>0</v>
      </c>
      <c r="E37" s="72"/>
      <c r="F37" s="26" t="s">
        <v>16</v>
      </c>
      <c r="G37" s="7"/>
      <c r="H37" s="60"/>
      <c r="I37" s="50"/>
      <c r="J37" s="8"/>
      <c r="K37" s="19" t="s">
        <v>51</v>
      </c>
    </row>
    <row r="38" spans="1:12" ht="22.5" customHeight="1" x14ac:dyDescent="0.15">
      <c r="A38" s="30"/>
      <c r="B38" s="30"/>
      <c r="C38" s="30"/>
      <c r="D38" s="34"/>
      <c r="E38" s="34"/>
      <c r="F38" s="31"/>
      <c r="G38" s="7"/>
      <c r="H38" s="30"/>
      <c r="I38" s="30"/>
      <c r="K38" s="30"/>
    </row>
    <row r="39" spans="1:12" ht="22.5" customHeight="1" thickBot="1" x14ac:dyDescent="0.2">
      <c r="A39" s="30"/>
      <c r="B39" s="30"/>
      <c r="C39" s="30"/>
      <c r="D39" s="34"/>
      <c r="E39" s="34"/>
      <c r="F39" s="31"/>
      <c r="G39" s="7"/>
      <c r="H39" s="30"/>
      <c r="I39" s="30"/>
      <c r="K39" s="30"/>
    </row>
    <row r="40" spans="1:12" s="7" customFormat="1" ht="22.5" customHeight="1" x14ac:dyDescent="0.15">
      <c r="A40" s="33" t="s">
        <v>66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</row>
    <row r="41" spans="1:12" s="32" customFormat="1" ht="19.899999999999999" customHeight="1" x14ac:dyDescent="0.15">
      <c r="A41" s="37" t="s">
        <v>60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9"/>
    </row>
    <row r="42" spans="1:12" s="32" customFormat="1" ht="19.899999999999999" customHeight="1" x14ac:dyDescent="0.15">
      <c r="A42" s="40" t="s">
        <v>62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2"/>
    </row>
    <row r="43" spans="1:12" s="32" customFormat="1" ht="19.899999999999999" customHeight="1" x14ac:dyDescent="0.15">
      <c r="A43" s="40" t="s">
        <v>63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2"/>
    </row>
    <row r="44" spans="1:12" s="32" customFormat="1" ht="19.899999999999999" customHeight="1" x14ac:dyDescent="0.15">
      <c r="A44" s="67" t="s">
        <v>61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9"/>
    </row>
    <row r="45" spans="1:12" s="32" customFormat="1" ht="19.899999999999999" customHeight="1" thickBot="1" x14ac:dyDescent="0.2">
      <c r="A45" s="43" t="s">
        <v>64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5"/>
    </row>
  </sheetData>
  <mergeCells count="52">
    <mergeCell ref="A44:L44"/>
    <mergeCell ref="A32:F32"/>
    <mergeCell ref="A35:C35"/>
    <mergeCell ref="D35:E35"/>
    <mergeCell ref="H35:I37"/>
    <mergeCell ref="A36:C36"/>
    <mergeCell ref="D36:E36"/>
    <mergeCell ref="A37:C37"/>
    <mergeCell ref="D37:E37"/>
    <mergeCell ref="K31:L31"/>
    <mergeCell ref="A30:B30"/>
    <mergeCell ref="C30:D30"/>
    <mergeCell ref="E30:F30"/>
    <mergeCell ref="G30:H30"/>
    <mergeCell ref="I30:J30"/>
    <mergeCell ref="K30:L30"/>
    <mergeCell ref="A31:B31"/>
    <mergeCell ref="C31:D31"/>
    <mergeCell ref="E31:F31"/>
    <mergeCell ref="G31:H31"/>
    <mergeCell ref="I31:J31"/>
    <mergeCell ref="K28:L28"/>
    <mergeCell ref="A29:B29"/>
    <mergeCell ref="C29:D29"/>
    <mergeCell ref="E29:F29"/>
    <mergeCell ref="G29:H29"/>
    <mergeCell ref="I29:J29"/>
    <mergeCell ref="K29:L29"/>
    <mergeCell ref="A28:B28"/>
    <mergeCell ref="C28:D28"/>
    <mergeCell ref="E28:F28"/>
    <mergeCell ref="G28:H28"/>
    <mergeCell ref="I28:J28"/>
    <mergeCell ref="I26:J26"/>
    <mergeCell ref="K26:L27"/>
    <mergeCell ref="E27:F27"/>
    <mergeCell ref="G27:H27"/>
    <mergeCell ref="I27:J27"/>
    <mergeCell ref="A21:C21"/>
    <mergeCell ref="E21:G21"/>
    <mergeCell ref="A22:F22"/>
    <mergeCell ref="A26:B27"/>
    <mergeCell ref="C26:D27"/>
    <mergeCell ref="E26:F26"/>
    <mergeCell ref="G26:H26"/>
    <mergeCell ref="A9:A10"/>
    <mergeCell ref="G9:G10"/>
    <mergeCell ref="A1:L1"/>
    <mergeCell ref="C3:G3"/>
    <mergeCell ref="K3:L3"/>
    <mergeCell ref="K4:L4"/>
    <mergeCell ref="C5:G5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79" orientation="portrait" r:id="rId1"/>
  <headerFooter alignWithMargins="0"/>
  <rowBreaks count="1" manualBreakCount="1">
    <brk id="38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調査書(農業) </vt:lpstr>
      <vt:lpstr>'調査書(農業)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