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ml.chartshapes+xml" PartName="/xl/drawings/drawing3.xml"/>
  <Override ContentType="application/vnd.openxmlformats-officedocument.drawingml.chartshapes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drawingml.chartshapes+xml" PartName="/xl/drawings/drawing7.xml"/>
  <Override ContentType="application/vnd.openxmlformats-officedocument.drawingml.chartshapes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drawingml.chartshapes+xml" PartName="/xl/drawings/drawing11.xml"/>
  <Override ContentType="application/vnd.openxmlformats-officedocument.drawingml.chartshapes+xml" PartName="/xl/drawings/drawing1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file-srv-choshi\1204_財政室\003財政班\11照会関係\公営企業関係調査\経営比較分析表\R03\"/>
    </mc:Choice>
  </mc:AlternateContent>
  <xr:revisionPtr revIDLastSave="0" documentId="13_ncr:1_{1E40221A-98F7-475F-99E8-BF085495F8C3}" xr6:coauthVersionLast="47" xr6:coauthVersionMax="47" xr10:uidLastSave="{00000000-0000-0000-0000-000000000000}"/>
  <workbookProtection workbookAlgorithmName="SHA-512" workbookHashValue="+iq5+Y/cBZErS9ErW2ntC39bmp3vrdLtfS99XWfCN5daZR+OcZwmDLrlfZLAEgzPJ2Rq5EQx/a3yEHAi24N9wA==" workbookSaltValue="7leIrLCFoxl7nx6FaT2cjQ==" workbookSpinCount="100000" lockStructure="1"/>
  <bookViews>
    <workbookView xWindow="-120" yWindow="-120" windowWidth="20730" windowHeight="1116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X7" i="5" l="1"/>
  <c r="EW7" i="5"/>
  <c r="EV7" i="5"/>
  <c r="KV80" i="4" s="1"/>
  <c r="EU7" i="5"/>
  <c r="KC80" i="4" s="1"/>
  <c r="ET7" i="5"/>
  <c r="ES7" i="5"/>
  <c r="ER7" i="5"/>
  <c r="EQ7" i="5"/>
  <c r="EP7" i="5"/>
  <c r="EO7" i="5"/>
  <c r="EM7" i="5"/>
  <c r="EL7" i="5"/>
  <c r="GT80" i="4" s="1"/>
  <c r="EK7" i="5"/>
  <c r="EJ7" i="5"/>
  <c r="EI7" i="5"/>
  <c r="EH7" i="5"/>
  <c r="HM79" i="4" s="1"/>
  <c r="EG7" i="5"/>
  <c r="EF7" i="5"/>
  <c r="EE7" i="5"/>
  <c r="FH79" i="4" s="1"/>
  <c r="ED7" i="5"/>
  <c r="EO79" i="4" s="1"/>
  <c r="EB7" i="5"/>
  <c r="EA7" i="5"/>
  <c r="DZ7" i="5"/>
  <c r="DY7" i="5"/>
  <c r="DX7" i="5"/>
  <c r="DW7" i="5"/>
  <c r="DV7" i="5"/>
  <c r="BZ79" i="4" s="1"/>
  <c r="DU7" i="5"/>
  <c r="BG79" i="4" s="1"/>
  <c r="DT7" i="5"/>
  <c r="DS7" i="5"/>
  <c r="DQ7" i="5"/>
  <c r="MN56" i="4" s="1"/>
  <c r="DP7" i="5"/>
  <c r="LY56" i="4" s="1"/>
  <c r="DO7" i="5"/>
  <c r="DN7" i="5"/>
  <c r="DM7" i="5"/>
  <c r="KF56" i="4" s="1"/>
  <c r="DL7" i="5"/>
  <c r="MN55" i="4" s="1"/>
  <c r="DK7" i="5"/>
  <c r="DJ7" i="5"/>
  <c r="DI7" i="5"/>
  <c r="DH7" i="5"/>
  <c r="KF55" i="4" s="1"/>
  <c r="DF7" i="5"/>
  <c r="DE7" i="5"/>
  <c r="DD7" i="5"/>
  <c r="DC7" i="5"/>
  <c r="HG56" i="4" s="1"/>
  <c r="DB7" i="5"/>
  <c r="DA7" i="5"/>
  <c r="CZ7" i="5"/>
  <c r="CY7" i="5"/>
  <c r="CX7" i="5"/>
  <c r="CW7" i="5"/>
  <c r="CU7" i="5"/>
  <c r="CT7" i="5"/>
  <c r="CS7" i="5"/>
  <c r="CR7" i="5"/>
  <c r="CQ7" i="5"/>
  <c r="CP7" i="5"/>
  <c r="FL55" i="4" s="1"/>
  <c r="CO7" i="5"/>
  <c r="CN7" i="5"/>
  <c r="CM7" i="5"/>
  <c r="DS55" i="4" s="1"/>
  <c r="CL7" i="5"/>
  <c r="DD55" i="4" s="1"/>
  <c r="CJ7" i="5"/>
  <c r="CI7" i="5"/>
  <c r="CH7" i="5"/>
  <c r="AT56" i="4" s="1"/>
  <c r="CG7" i="5"/>
  <c r="AE56" i="4" s="1"/>
  <c r="CF7" i="5"/>
  <c r="CE7" i="5"/>
  <c r="CD7" i="5"/>
  <c r="BI55" i="4" s="1"/>
  <c r="CC7" i="5"/>
  <c r="AT55" i="4" s="1"/>
  <c r="CB7" i="5"/>
  <c r="CA7" i="5"/>
  <c r="BY7" i="5"/>
  <c r="MN34" i="4" s="1"/>
  <c r="BX7" i="5"/>
  <c r="LY34" i="4" s="1"/>
  <c r="BW7" i="5"/>
  <c r="BV7" i="5"/>
  <c r="BU7" i="5"/>
  <c r="KF34" i="4" s="1"/>
  <c r="BT7" i="5"/>
  <c r="MN33" i="4" s="1"/>
  <c r="BS7" i="5"/>
  <c r="BR7" i="5"/>
  <c r="BQ7" i="5"/>
  <c r="BP7" i="5"/>
  <c r="KF33" i="4" s="1"/>
  <c r="BN7" i="5"/>
  <c r="BM7" i="5"/>
  <c r="BL7" i="5"/>
  <c r="BK7" i="5"/>
  <c r="HG34" i="4" s="1"/>
  <c r="BJ7" i="5"/>
  <c r="BI7" i="5"/>
  <c r="BH7" i="5"/>
  <c r="BG7" i="5"/>
  <c r="BF7" i="5"/>
  <c r="BE7" i="5"/>
  <c r="BC7" i="5"/>
  <c r="BB7" i="5"/>
  <c r="BA7" i="5"/>
  <c r="AZ7" i="5"/>
  <c r="AY7" i="5"/>
  <c r="AX7" i="5"/>
  <c r="FL33" i="4" s="1"/>
  <c r="AW7" i="5"/>
  <c r="AV7" i="5"/>
  <c r="AU7" i="5"/>
  <c r="DS33" i="4" s="1"/>
  <c r="AT7" i="5"/>
  <c r="DD33" i="4" s="1"/>
  <c r="AR7" i="5"/>
  <c r="AQ7" i="5"/>
  <c r="AP7" i="5"/>
  <c r="AT34" i="4" s="1"/>
  <c r="AO7" i="5"/>
  <c r="AE34" i="4" s="1"/>
  <c r="AN7" i="5"/>
  <c r="AM7" i="5"/>
  <c r="AL7" i="5"/>
  <c r="BI33" i="4" s="1"/>
  <c r="AK7" i="5"/>
  <c r="AT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JW12" i="4" s="1"/>
  <c r="AF6" i="5"/>
  <c r="ID12" i="4" s="1"/>
  <c r="AE6" i="5"/>
  <c r="LP10" i="4" s="1"/>
  <c r="AD6" i="5"/>
  <c r="AC6" i="5"/>
  <c r="ID10" i="4" s="1"/>
  <c r="AB6" i="5"/>
  <c r="LP8" i="4" s="1"/>
  <c r="AA6" i="5"/>
  <c r="JW8" i="4" s="1"/>
  <c r="Z6" i="5"/>
  <c r="Y6" i="5"/>
  <c r="X6" i="5"/>
  <c r="EG12" i="4" s="1"/>
  <c r="W6" i="5"/>
  <c r="CN12" i="4" s="1"/>
  <c r="V6" i="5"/>
  <c r="U6" i="5"/>
  <c r="T6" i="5"/>
  <c r="FZ10" i="4" s="1"/>
  <c r="S6" i="5"/>
  <c r="EG10" i="4" s="1"/>
  <c r="R6" i="5"/>
  <c r="Q6" i="5"/>
  <c r="P6" i="5"/>
  <c r="B10" i="4" s="1"/>
  <c r="O6" i="5"/>
  <c r="N6" i="5"/>
  <c r="EG8" i="4" s="1"/>
  <c r="M6" i="5"/>
  <c r="CN8" i="4" s="1"/>
  <c r="L6" i="5"/>
  <c r="AU8" i="4" s="1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90" i="4"/>
  <c r="F90" i="4"/>
  <c r="E90" i="4"/>
  <c r="MH80" i="4"/>
  <c r="LO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CS79" i="4"/>
  <c r="AN79" i="4"/>
  <c r="U79" i="4"/>
  <c r="LJ56" i="4"/>
  <c r="KU56" i="4"/>
  <c r="IZ56" i="4"/>
  <c r="IK56" i="4"/>
  <c r="HV56" i="4"/>
  <c r="GR56" i="4"/>
  <c r="FL56" i="4"/>
  <c r="EW56" i="4"/>
  <c r="EH56" i="4"/>
  <c r="DS56" i="4"/>
  <c r="DD56" i="4"/>
  <c r="BX56" i="4"/>
  <c r="BI56" i="4"/>
  <c r="P56" i="4"/>
  <c r="LY55" i="4"/>
  <c r="LJ55" i="4"/>
  <c r="KU55" i="4"/>
  <c r="IZ55" i="4"/>
  <c r="IK55" i="4"/>
  <c r="HV55" i="4"/>
  <c r="HG55" i="4"/>
  <c r="GR55" i="4"/>
  <c r="EW55" i="4"/>
  <c r="EH55" i="4"/>
  <c r="BX55" i="4"/>
  <c r="AE55" i="4"/>
  <c r="P55" i="4"/>
  <c r="LJ34" i="4"/>
  <c r="KU34" i="4"/>
  <c r="IZ34" i="4"/>
  <c r="IK34" i="4"/>
  <c r="HV34" i="4"/>
  <c r="GR34" i="4"/>
  <c r="FL34" i="4"/>
  <c r="EW34" i="4"/>
  <c r="EH34" i="4"/>
  <c r="DS34" i="4"/>
  <c r="DD34" i="4"/>
  <c r="BX34" i="4"/>
  <c r="BI34" i="4"/>
  <c r="P34" i="4"/>
  <c r="LY33" i="4"/>
  <c r="LJ33" i="4"/>
  <c r="KU33" i="4"/>
  <c r="IZ33" i="4"/>
  <c r="IK33" i="4"/>
  <c r="HV33" i="4"/>
  <c r="HG33" i="4"/>
  <c r="GR33" i="4"/>
  <c r="EW33" i="4"/>
  <c r="EH33" i="4"/>
  <c r="BX33" i="4"/>
  <c r="AE33" i="4"/>
  <c r="P33" i="4"/>
  <c r="FZ12" i="4"/>
  <c r="AU12" i="4"/>
  <c r="B12" i="4"/>
  <c r="JW10" i="4"/>
  <c r="CN10" i="4"/>
  <c r="AU10" i="4"/>
  <c r="ID8" i="4"/>
  <c r="FZ8" i="4"/>
  <c r="B8" i="4"/>
  <c r="MH78" i="4" l="1"/>
  <c r="IZ54" i="4"/>
  <c r="HM78" i="4"/>
  <c r="FL54" i="4"/>
  <c r="CS78" i="4"/>
  <c r="BX54" i="4"/>
  <c r="BX32" i="4"/>
  <c r="MN54" i="4"/>
  <c r="MN32" i="4"/>
  <c r="IZ32" i="4"/>
  <c r="FL32" i="4"/>
  <c r="C11" i="5"/>
  <c r="D11" i="5"/>
  <c r="E11" i="5"/>
  <c r="B11" i="5"/>
  <c r="FH78" i="4" l="1"/>
  <c r="DS54" i="4"/>
  <c r="DS32" i="4"/>
  <c r="AN78" i="4"/>
  <c r="AE32" i="4"/>
  <c r="KU54" i="4"/>
  <c r="KU32" i="4"/>
  <c r="KC78" i="4"/>
  <c r="HG54" i="4"/>
  <c r="HG32" i="4"/>
  <c r="AE54" i="4"/>
  <c r="LY54" i="4"/>
  <c r="IK54" i="4"/>
  <c r="IK32" i="4"/>
  <c r="GT78" i="4"/>
  <c r="EW54" i="4"/>
  <c r="EW32" i="4"/>
  <c r="BZ78" i="4"/>
  <c r="BI54" i="4"/>
  <c r="BI32" i="4"/>
  <c r="LY32" i="4"/>
  <c r="LO78" i="4"/>
  <c r="JJ78" i="4"/>
  <c r="GR54" i="4"/>
  <c r="U78" i="4"/>
  <c r="P54" i="4"/>
  <c r="P32" i="4"/>
  <c r="DD54" i="4"/>
  <c r="DD32" i="4"/>
  <c r="KF54" i="4"/>
  <c r="KF32" i="4"/>
  <c r="GR32" i="4"/>
  <c r="EO78" i="4"/>
  <c r="BG78" i="4"/>
  <c r="AT54" i="4"/>
  <c r="LJ32" i="4"/>
  <c r="KV78" i="4"/>
  <c r="HV54" i="4"/>
  <c r="HV32" i="4"/>
  <c r="LJ54" i="4"/>
  <c r="GA78" i="4"/>
  <c r="EH54" i="4"/>
  <c r="EH32" i="4"/>
  <c r="AT32" i="4"/>
</calcChain>
</file>

<file path=xl/sharedStrings.xml><?xml version="1.0" encoding="utf-8"?>
<sst xmlns="http://schemas.openxmlformats.org/spreadsheetml/2006/main" count="324" uniqueCount="178">
  <si>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</si>
  <si>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</si>
  <si>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</si>
  <si>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</si>
  <si>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</si>
  <si>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</si>
  <si>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</si>
  <si>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</si>
  <si>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</si>
  <si>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</si>
  <si>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</si>
  <si>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</si>
  <si>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</si>
  <si>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</si>
  <si>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</si>
  <si>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</si>
  <si>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</si>
  <si>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</si>
  <si>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</si>
  <si>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</si>
  <si>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</si>
  <si>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</si>
  <si>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</si>
  <si>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</si>
  <si>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</si>
  <si>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</si>
  <si>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</si>
  <si>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</si>
  <si>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</si>
  <si>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</si>
  <si>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</si>
  <si>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</si>
  <si>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</si>
  <si>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</si>
  <si>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</si>
  <si>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</si>
  <si>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</si>
  <si>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</si>
  <si>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</si>
  <si>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</si>
  <si>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</si>
  <si>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</si>
  <si>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</si>
  <si>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</si>
  <si>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</si>
  <si>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</si>
  <si>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</si>
  <si>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</si>
  <si>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</si>
  <si>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</si>
  <si>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</si>
  <si>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</si>
  <si>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</si>
  <si>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</si>
  <si>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</si>
  <si>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</si>
  <si>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</si>
  <si>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</si>
  <si>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</si>
  <si>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</si>
  <si>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</si>
  <si>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</si>
  <si>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</si>
  <si>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</si>
  <si>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</si>
  <si>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</si>
  <si>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</si>
  <si>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</si>
  <si>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</si>
  <si>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</si>
  <si>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</si>
  <si>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</si>
  <si>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</si>
  <si>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</si>
  <si>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</si>
  <si>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</si>
  <si>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</si>
  <si>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</si>
  <si>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</si>
  <si>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</si>
  <si>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</si>
  <si>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</si>
  <si>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</si>
  <si>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</si>
  <si>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</si>
  <si>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</si>
  <si>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</si>
  <si>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</si>
  <si>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</si>
  <si>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</si>
  <si>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</si>
  <si>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</si>
  <si>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</si>
  <si>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</si>
  <si>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</si>
  <si>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</si>
  <si>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</si>
  <si>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</si>
  <si>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</si>
  <si>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</si>
  <si>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</si>
  <si>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</si>
  <si>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</si>
  <si>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</si>
  <si>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</si>
  <si>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</si>
  <si>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</si>
  <si>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</si>
  <si>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</si>
  <si>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</si>
  <si>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</si>
  <si>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</si>
  <si>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</si>
  <si>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</si>
  <si>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</si>
  <si>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</si>
  <si>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</si>
  <si>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</si>
  <si>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</si>
  <si>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</si>
  <si>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</si>
  <si>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</si>
  <si>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</si>
  <si>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</si>
  <si>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</si>
  <si>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</si>
  <si>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</si>
  <si>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</si>
  <si>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</si>
  <si>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</si>
  <si>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</si>
  <si>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</si>
  <si>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</si>
  <si>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</si>
  <si>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</si>
  <si>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</si>
  <si>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</si>
  <si>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</si>
  <si>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</si>
  <si>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</si>
  <si>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</si>
  <si>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</si>
  <si>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</si>
  <si>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</si>
  <si>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</si>
  <si>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</si>
  <si>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</si>
  <si>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</si>
  <si>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</si>
  <si>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</si>
  <si>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</si>
  <si>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</si>
  <si>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</si>
  <si>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</si>
  <si>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</si>
  <si>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</si>
  <si>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千葉県</t>
  </si>
  <si>
    <t>銚子市</t>
  </si>
  <si>
    <t>銚子市立病院</t>
  </si>
  <si>
    <t>当然財務</t>
  </si>
  <si>
    <t>病院事業</t>
  </si>
  <si>
    <t>一般病院</t>
  </si>
  <si>
    <t>100床以上～200床未満</t>
  </si>
  <si>
    <t>非設置</t>
  </si>
  <si>
    <t>指定管理者(利用料金制)</t>
  </si>
  <si>
    <t>ド 訓</t>
  </si>
  <si>
    <t>救</t>
  </si>
  <si>
    <t>非該当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</si>
  <si>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</si>
  <si>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</si>
  <si>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</si>
  <si>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</si>
  <si>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</si>
  <si>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</si>
  <si>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急性期病院である旭中央病院の後方支援病院として、初期救急医療やトリアージを行うとともに、高度医療から日常生活への橋渡し役を担っている。
　令和２年度から救急告示病院となっており、救急患者の受入れについて、地域において重要な役割を果たしている。
　令和３年度当初から回復期リハビリテーション病棟を開設し、香取海匝地域で不足している回復期医療を担っていく。</t>
    <rPh sb="1" eb="4">
      <t>キュウセイキ</t>
    </rPh>
    <rPh sb="4" eb="6">
      <t>ビョウイン</t>
    </rPh>
    <rPh sb="9" eb="14">
      <t>アサヒチュウオウビョウイン</t>
    </rPh>
    <rPh sb="15" eb="19">
      <t>コウホウシエン</t>
    </rPh>
    <rPh sb="19" eb="21">
      <t>ビョウイン</t>
    </rPh>
    <rPh sb="25" eb="31">
      <t>ショキキュウキュウイリョウ</t>
    </rPh>
    <rPh sb="38" eb="39">
      <t>オコナ</t>
    </rPh>
    <rPh sb="45" eb="49">
      <t>コウドイリョウ</t>
    </rPh>
    <rPh sb="51" eb="55">
      <t>ニチジョウセイカツ</t>
    </rPh>
    <rPh sb="57" eb="59">
      <t>ハシワタ</t>
    </rPh>
    <rPh sb="60" eb="61">
      <t>ヤク</t>
    </rPh>
    <rPh sb="62" eb="63">
      <t>ニナ</t>
    </rPh>
    <rPh sb="91" eb="95">
      <t>キュウキュウカンジャ</t>
    </rPh>
    <rPh sb="96" eb="98">
      <t>ウケイ</t>
    </rPh>
    <rPh sb="104" eb="106">
      <t>チイキ</t>
    </rPh>
    <rPh sb="110" eb="112">
      <t>ジュウヨウ</t>
    </rPh>
    <rPh sb="113" eb="115">
      <t>ヤクワリ</t>
    </rPh>
    <rPh sb="116" eb="117">
      <t>ハ</t>
    </rPh>
    <rPh sb="129" eb="131">
      <t>ネンド</t>
    </rPh>
    <rPh sb="131" eb="133">
      <t>トウショ</t>
    </rPh>
    <rPh sb="135" eb="138">
      <t>カイフクキ</t>
    </rPh>
    <rPh sb="147" eb="149">
      <t>ビョウトウ</t>
    </rPh>
    <rPh sb="150" eb="152">
      <t>カイセツ</t>
    </rPh>
    <rPh sb="154" eb="156">
      <t>カトリ</t>
    </rPh>
    <rPh sb="156" eb="160">
      <t>カイソウチイキ</t>
    </rPh>
    <rPh sb="161" eb="163">
      <t>フソク</t>
    </rPh>
    <rPh sb="167" eb="170">
      <t>カイフクキ</t>
    </rPh>
    <rPh sb="170" eb="172">
      <t>イリョウ</t>
    </rPh>
    <rPh sb="173" eb="174">
      <t>ニナ</t>
    </rPh>
    <phoneticPr fontId="5"/>
  </si>
  <si>
    <t>①建物の主要な部分は、昭和60年度前後に竣工しており、間もなく法定耐用年数(39年)を迎えようとしていることから、資産全体で見ると老朽化は進行している。
②医療機器については、計画的に更新を行っており、改善傾向にある。
③平成30年度の許可病床数の削減により、大幅に上昇している。</t>
    <rPh sb="1" eb="3">
      <t>タテモノ</t>
    </rPh>
    <rPh sb="4" eb="6">
      <t>シュヨウ</t>
    </rPh>
    <rPh sb="7" eb="9">
      <t>ブブン</t>
    </rPh>
    <rPh sb="11" eb="13">
      <t>ショウワ</t>
    </rPh>
    <rPh sb="15" eb="17">
      <t>ネンド</t>
    </rPh>
    <rPh sb="17" eb="19">
      <t>ゼンゴ</t>
    </rPh>
    <rPh sb="20" eb="22">
      <t>シュンコウ</t>
    </rPh>
    <rPh sb="27" eb="28">
      <t>マ</t>
    </rPh>
    <rPh sb="31" eb="35">
      <t>ホウテイタイヨウ</t>
    </rPh>
    <rPh sb="35" eb="37">
      <t>ネンスウ</t>
    </rPh>
    <rPh sb="40" eb="41">
      <t>ネン</t>
    </rPh>
    <rPh sb="43" eb="44">
      <t>ムカ</t>
    </rPh>
    <rPh sb="57" eb="59">
      <t>シサン</t>
    </rPh>
    <rPh sb="59" eb="61">
      <t>ゼンタイ</t>
    </rPh>
    <rPh sb="62" eb="63">
      <t>ミ</t>
    </rPh>
    <rPh sb="65" eb="68">
      <t>ロウキュウカ</t>
    </rPh>
    <rPh sb="69" eb="71">
      <t>シンコウ</t>
    </rPh>
    <rPh sb="79" eb="83">
      <t>イリョウキキ</t>
    </rPh>
    <rPh sb="89" eb="92">
      <t>ケイカクテキ</t>
    </rPh>
    <rPh sb="93" eb="95">
      <t>コウシン</t>
    </rPh>
    <rPh sb="96" eb="97">
      <t>オコナ</t>
    </rPh>
    <rPh sb="102" eb="106">
      <t>カイゼンケイコウ</t>
    </rPh>
    <rPh sb="113" eb="115">
      <t>ヘイセイ</t>
    </rPh>
    <rPh sb="117" eb="119">
      <t>ネンド</t>
    </rPh>
    <rPh sb="120" eb="122">
      <t>キョカ</t>
    </rPh>
    <rPh sb="122" eb="125">
      <t>ビョウショウスウ</t>
    </rPh>
    <rPh sb="126" eb="128">
      <t>サクゲン</t>
    </rPh>
    <rPh sb="132" eb="134">
      <t>オオハバ</t>
    </rPh>
    <rPh sb="135" eb="137">
      <t>ジョウショウ</t>
    </rPh>
    <phoneticPr fontId="5"/>
  </si>
  <si>
    <t>　回復期リハビリテーション病棟の開設のための人的・物的整備が完了したことから、令和3年度は16床から入院患者の受入れを開始する予定である。
　同病床は、令和6年度までに30床まで増やす計画であり、引き続き収支改善に努めていきたい。
　回復期医療や救急患者の受入れ、感染症対応など、地域において不足する医療・必要な医療を提供し、より住民に頼られ必要とされる病院を目指していきたい。
　</t>
    <rPh sb="1" eb="4">
      <t>カイフクキ</t>
    </rPh>
    <rPh sb="13" eb="15">
      <t>ビョウトウ</t>
    </rPh>
    <rPh sb="16" eb="18">
      <t>カイセツ</t>
    </rPh>
    <rPh sb="22" eb="24">
      <t>ジンテキ</t>
    </rPh>
    <rPh sb="25" eb="27">
      <t>ブッテキ</t>
    </rPh>
    <rPh sb="27" eb="29">
      <t>セイビ</t>
    </rPh>
    <rPh sb="30" eb="32">
      <t>カンリョウ</t>
    </rPh>
    <rPh sb="39" eb="41">
      <t>レイワ</t>
    </rPh>
    <rPh sb="42" eb="44">
      <t>ネンド</t>
    </rPh>
    <rPh sb="47" eb="48">
      <t>ショウ</t>
    </rPh>
    <rPh sb="50" eb="54">
      <t>ニュウインカンジャ</t>
    </rPh>
    <rPh sb="55" eb="57">
      <t>ウケイ</t>
    </rPh>
    <rPh sb="59" eb="61">
      <t>カイシ</t>
    </rPh>
    <rPh sb="63" eb="65">
      <t>ヨテイ</t>
    </rPh>
    <rPh sb="72" eb="75">
      <t>ドウビョウショウ</t>
    </rPh>
    <rPh sb="77" eb="79">
      <t>レイワ</t>
    </rPh>
    <rPh sb="80" eb="82">
      <t>ネンド</t>
    </rPh>
    <rPh sb="87" eb="88">
      <t>ユカ</t>
    </rPh>
    <rPh sb="90" eb="91">
      <t>フ</t>
    </rPh>
    <rPh sb="93" eb="95">
      <t>ケイカク</t>
    </rPh>
    <rPh sb="99" eb="100">
      <t>ヒ</t>
    </rPh>
    <rPh sb="101" eb="102">
      <t>ツヅ</t>
    </rPh>
    <rPh sb="103" eb="107">
      <t>シュウシカイゼン</t>
    </rPh>
    <rPh sb="108" eb="109">
      <t>ツト</t>
    </rPh>
    <rPh sb="119" eb="122">
      <t>カイフクキ</t>
    </rPh>
    <rPh sb="122" eb="124">
      <t>イリョウ</t>
    </rPh>
    <rPh sb="125" eb="129">
      <t>キュウキュウカンジャ</t>
    </rPh>
    <rPh sb="130" eb="132">
      <t>ウケイ</t>
    </rPh>
    <rPh sb="134" eb="137">
      <t>カンセンショウ</t>
    </rPh>
    <rPh sb="137" eb="139">
      <t>タイオウ</t>
    </rPh>
    <rPh sb="142" eb="144">
      <t>チイキ</t>
    </rPh>
    <rPh sb="148" eb="150">
      <t>フソク</t>
    </rPh>
    <rPh sb="152" eb="154">
      <t>イリョウ</t>
    </rPh>
    <rPh sb="155" eb="157">
      <t>ヒツヨウ</t>
    </rPh>
    <rPh sb="158" eb="160">
      <t>イリョウ</t>
    </rPh>
    <rPh sb="161" eb="163">
      <t>テイキョウ</t>
    </rPh>
    <rPh sb="167" eb="169">
      <t>ジュウミン</t>
    </rPh>
    <rPh sb="170" eb="171">
      <t>タヨ</t>
    </rPh>
    <rPh sb="173" eb="175">
      <t>ヒツヨウ</t>
    </rPh>
    <rPh sb="179" eb="181">
      <t>ビョウイン</t>
    </rPh>
    <rPh sb="182" eb="184">
      <t>メザ</t>
    </rPh>
    <phoneticPr fontId="5"/>
  </si>
  <si>
    <t>①収支不足額について、一般会計補助金を受けており、例年100％前後の数値となる。
②⑦⑧手術の開始等により、医業収益、費用共に増加している。回復期リハビリテーション病棟が開棟に至っていないこともあり、依然医業収支は赤字の状態である。
④平成30年度の許可病床数の削減により上昇している。
⑤整形外科・外科における手術の本格化、昼夜看護体制の充実(看護体制加算の増)、病床稼働率を維持しつつ平均在院日数の短縮化等により改善した。
⑥新型コロナの影響で患者数は減少した一方で、PCR検査の実施等により外来診療収益は増加した。</t>
    <rPh sb="1" eb="3">
      <t>シュウシ</t>
    </rPh>
    <rPh sb="3" eb="5">
      <t>ブソク</t>
    </rPh>
    <rPh sb="5" eb="6">
      <t>ガク</t>
    </rPh>
    <rPh sb="11" eb="15">
      <t>イッパンカイケイ</t>
    </rPh>
    <rPh sb="15" eb="18">
      <t>ホジョキン</t>
    </rPh>
    <rPh sb="19" eb="20">
      <t>ウ</t>
    </rPh>
    <rPh sb="25" eb="27">
      <t>レイネン</t>
    </rPh>
    <rPh sb="31" eb="33">
      <t>ゼンゴ</t>
    </rPh>
    <rPh sb="34" eb="36">
      <t>スウチ</t>
    </rPh>
    <rPh sb="44" eb="46">
      <t>シュジュツ</t>
    </rPh>
    <rPh sb="47" eb="49">
      <t>カイシ</t>
    </rPh>
    <rPh sb="49" eb="50">
      <t>トウ</t>
    </rPh>
    <rPh sb="54" eb="56">
      <t>イギョウ</t>
    </rPh>
    <rPh sb="56" eb="58">
      <t>シュウエキ</t>
    </rPh>
    <rPh sb="59" eb="61">
      <t>ヒヨウ</t>
    </rPh>
    <rPh sb="61" eb="62">
      <t>トモ</t>
    </rPh>
    <rPh sb="63" eb="65">
      <t>ゾウカ</t>
    </rPh>
    <rPh sb="70" eb="73">
      <t>カイフクキ</t>
    </rPh>
    <rPh sb="82" eb="84">
      <t>ビョウトウ</t>
    </rPh>
    <rPh sb="85" eb="87">
      <t>カイトウ</t>
    </rPh>
    <rPh sb="88" eb="89">
      <t>イタ</t>
    </rPh>
    <rPh sb="100" eb="102">
      <t>イゼン</t>
    </rPh>
    <rPh sb="102" eb="106">
      <t>イギョウシュウシ</t>
    </rPh>
    <rPh sb="107" eb="109">
      <t>アカジ</t>
    </rPh>
    <rPh sb="110" eb="112">
      <t>ジョウタイ</t>
    </rPh>
    <rPh sb="118" eb="120">
      <t>ヘイセイ</t>
    </rPh>
    <rPh sb="122" eb="124">
      <t>ネンド</t>
    </rPh>
    <rPh sb="125" eb="127">
      <t>キョカ</t>
    </rPh>
    <rPh sb="127" eb="129">
      <t>ビョウショウ</t>
    </rPh>
    <rPh sb="129" eb="130">
      <t>スウ</t>
    </rPh>
    <rPh sb="131" eb="133">
      <t>サクゲン</t>
    </rPh>
    <rPh sb="136" eb="138">
      <t>ジョウショウ</t>
    </rPh>
    <rPh sb="145" eb="147">
      <t>セイケイ</t>
    </rPh>
    <rPh sb="147" eb="149">
      <t>ゲカ</t>
    </rPh>
    <rPh sb="150" eb="152">
      <t>ゲカ</t>
    </rPh>
    <rPh sb="156" eb="158">
      <t>シュジュツ</t>
    </rPh>
    <rPh sb="159" eb="162">
      <t>ホンカクカ</t>
    </rPh>
    <rPh sb="163" eb="165">
      <t>チュウヤ</t>
    </rPh>
    <rPh sb="165" eb="167">
      <t>カンゴ</t>
    </rPh>
    <rPh sb="167" eb="169">
      <t>タイセイ</t>
    </rPh>
    <rPh sb="170" eb="172">
      <t>ジュウジツ</t>
    </rPh>
    <rPh sb="173" eb="175">
      <t>カンゴ</t>
    </rPh>
    <rPh sb="175" eb="179">
      <t>タイセイカサン</t>
    </rPh>
    <rPh sb="180" eb="181">
      <t>ゾウ</t>
    </rPh>
    <rPh sb="183" eb="185">
      <t>ビョウショウ</t>
    </rPh>
    <rPh sb="185" eb="188">
      <t>カドウリツ</t>
    </rPh>
    <rPh sb="189" eb="191">
      <t>イジ</t>
    </rPh>
    <rPh sb="194" eb="196">
      <t>ヘイキン</t>
    </rPh>
    <rPh sb="196" eb="198">
      <t>ザイイン</t>
    </rPh>
    <rPh sb="198" eb="200">
      <t>ニッスウ</t>
    </rPh>
    <rPh sb="201" eb="204">
      <t>タンシュクカ</t>
    </rPh>
    <rPh sb="204" eb="205">
      <t>トウ</t>
    </rPh>
    <rPh sb="208" eb="210">
      <t>カイゼン</t>
    </rPh>
    <rPh sb="215" eb="217">
      <t>シンガタ</t>
    </rPh>
    <rPh sb="221" eb="223">
      <t>エイキョウ</t>
    </rPh>
    <rPh sb="224" eb="227">
      <t>カンジャスウ</t>
    </rPh>
    <rPh sb="228" eb="230">
      <t>ゲンショウ</t>
    </rPh>
    <rPh sb="232" eb="234">
      <t>イッポウ</t>
    </rPh>
    <rPh sb="239" eb="241">
      <t>ケンサ</t>
    </rPh>
    <rPh sb="242" eb="244">
      <t>ジッシ</t>
    </rPh>
    <rPh sb="244" eb="245">
      <t>トウ</t>
    </rPh>
    <rPh sb="248" eb="250">
      <t>ガイライ</t>
    </rPh>
    <rPh sb="250" eb="254">
      <t>シンリョウシュウエキ</t>
    </rPh>
    <rPh sb="255" eb="257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</si>
</sst>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10.xml.rels><?xml version="1.0" encoding="UTF-8" standalone="yes"?><Relationships xmlns="http://schemas.openxmlformats.org/package/2006/relationships"><Relationship Id="rId1" Target="../drawings/drawing11.xml" Type="http://schemas.openxmlformats.org/officeDocument/2006/relationships/chartUserShapes"/></Relationships>
</file>

<file path=xl/charts/_rels/chart11.xml.rels><?xml version="1.0" encoding="UTF-8" standalone="yes"?><Relationships xmlns="http://schemas.openxmlformats.org/package/2006/relationships"><Relationship Id="rId1" Target="../drawings/drawing12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5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chartUserShapes"/></Relationships>
</file>

<file path=xl/charts/_rels/chart8.xml.rels><?xml version="1.0" encoding="UTF-8" standalone="yes"?><Relationships xmlns="http://schemas.openxmlformats.org/package/2006/relationships"><Relationship Id="rId1" Target="../drawings/drawing9.xml" Type="http://schemas.openxmlformats.org/officeDocument/2006/relationships/chartUserShapes"/></Relationships>
</file>

<file path=xl/charts/_rels/chart9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21.9</c:v>
                </c:pt>
                <c:pt idx="1">
                  <c:v>24.9</c:v>
                </c:pt>
                <c:pt idx="2">
                  <c:v>32.299999999999997</c:v>
                </c:pt>
                <c:pt idx="3">
                  <c:v>46.3</c:v>
                </c:pt>
                <c:pt idx="4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0-4002-BCE9-1EAF947A0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72.599999999999994</c:v>
                </c:pt>
                <c:pt idx="1">
                  <c:v>73.5</c:v>
                </c:pt>
                <c:pt idx="2">
                  <c:v>70.099999999999994</c:v>
                </c:pt>
                <c:pt idx="3">
                  <c:v>70.400000000000006</c:v>
                </c:pt>
                <c:pt idx="4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0-4002-BCE9-1EAF947A0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5687</c:v>
                </c:pt>
                <c:pt idx="1">
                  <c:v>5770</c:v>
                </c:pt>
                <c:pt idx="2">
                  <c:v>5867</c:v>
                </c:pt>
                <c:pt idx="3">
                  <c:v>6411</c:v>
                </c:pt>
                <c:pt idx="4">
                  <c:v>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4-49B7-B15B-A1F3F5C1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13552</c:v>
                </c:pt>
                <c:pt idx="1">
                  <c:v>13792</c:v>
                </c:pt>
                <c:pt idx="2">
                  <c:v>10244</c:v>
                </c:pt>
                <c:pt idx="3">
                  <c:v>10602</c:v>
                </c:pt>
                <c:pt idx="4">
                  <c:v>11234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34-49B7-B15B-A1F3F5C1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24565</c:v>
                </c:pt>
                <c:pt idx="1">
                  <c:v>23717</c:v>
                </c:pt>
                <c:pt idx="2">
                  <c:v>23263</c:v>
                </c:pt>
                <c:pt idx="3">
                  <c:v>23965</c:v>
                </c:pt>
                <c:pt idx="4">
                  <c:v>28592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9-4784-A722-8545D8D6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50510</c:v>
                </c:pt>
                <c:pt idx="1">
                  <c:v>50958</c:v>
                </c:pt>
                <c:pt idx="2">
                  <c:v>34924</c:v>
                </c:pt>
                <c:pt idx="3">
                  <c:v>35788</c:v>
                </c:pt>
                <c:pt idx="4">
                  <c:v>37855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9-4784-A722-8545D8D6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200.9</c:v>
                </c:pt>
                <c:pt idx="1">
                  <c:v>187.8</c:v>
                </c:pt>
                <c:pt idx="2">
                  <c:v>175.1</c:v>
                </c:pt>
                <c:pt idx="3">
                  <c:v>173.8</c:v>
                </c:pt>
                <c:pt idx="4">
                  <c:v>148.69999999999999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6-4505-AE4F-7FC40CB6C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76.3</c:v>
                </c:pt>
                <c:pt idx="1">
                  <c:v>80.7</c:v>
                </c:pt>
                <c:pt idx="2">
                  <c:v>117.1</c:v>
                </c:pt>
                <c:pt idx="3">
                  <c:v>120.5</c:v>
                </c:pt>
                <c:pt idx="4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16-4505-AE4F-7FC40CB6C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70.2</c:v>
                </c:pt>
                <c:pt idx="1">
                  <c:v>74.2</c:v>
                </c:pt>
                <c:pt idx="2">
                  <c:v>74.7</c:v>
                </c:pt>
                <c:pt idx="3">
                  <c:v>72.5</c:v>
                </c:pt>
                <c:pt idx="4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4-4287-816A-05E74AD63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90.1</c:v>
                </c:pt>
                <c:pt idx="1">
                  <c:v>89.6</c:v>
                </c:pt>
                <c:pt idx="2">
                  <c:v>84</c:v>
                </c:pt>
                <c:pt idx="3">
                  <c:v>84.3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4-4287-816A-05E74AD63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102.2</c:v>
                </c:pt>
                <c:pt idx="1">
                  <c:v>102.1</c:v>
                </c:pt>
                <c:pt idx="2">
                  <c:v>102.3</c:v>
                </c:pt>
                <c:pt idx="3">
                  <c:v>102.4</c:v>
                </c:pt>
                <c:pt idx="4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5-4EF7-ACF1-6B54247B3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97</c:v>
                </c:pt>
                <c:pt idx="2">
                  <c:v>97.2</c:v>
                </c:pt>
                <c:pt idx="3">
                  <c:v>96.9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5-4EF7-ACF1-6B54247B3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78.8</c:v>
                </c:pt>
                <c:pt idx="1">
                  <c:v>79.8</c:v>
                </c:pt>
                <c:pt idx="2">
                  <c:v>79.400000000000006</c:v>
                </c:pt>
                <c:pt idx="3">
                  <c:v>79.7</c:v>
                </c:pt>
                <c:pt idx="4">
                  <c:v>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C-4935-8DEF-B8D479E86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49.8</c:v>
                </c:pt>
                <c:pt idx="1">
                  <c:v>50.9</c:v>
                </c:pt>
                <c:pt idx="2">
                  <c:v>54.1</c:v>
                </c:pt>
                <c:pt idx="3">
                  <c:v>54.6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1C-4935-8DEF-B8D479E86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84.9</c:v>
                </c:pt>
                <c:pt idx="2">
                  <c:v>78</c:v>
                </c:pt>
                <c:pt idx="3">
                  <c:v>75.3</c:v>
                </c:pt>
                <c:pt idx="4">
                  <c:v>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0-45FE-9816-059CC819D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66.8</c:v>
                </c:pt>
                <c:pt idx="2">
                  <c:v>71.400000000000006</c:v>
                </c:pt>
                <c:pt idx="3">
                  <c:v>71.7</c:v>
                </c:pt>
                <c:pt idx="4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0-45FE-9816-059CC819D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22891652</c:v>
                </c:pt>
                <c:pt idx="1">
                  <c:v>22935390</c:v>
                </c:pt>
                <c:pt idx="2">
                  <c:v>41247758</c:v>
                </c:pt>
                <c:pt idx="3">
                  <c:v>41063204</c:v>
                </c:pt>
                <c:pt idx="4">
                  <c:v>41153328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7-4F63-A894-44F758D96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45645830</c:v>
                </c:pt>
                <c:pt idx="1">
                  <c:v>47082778</c:v>
                </c:pt>
                <c:pt idx="2">
                  <c:v>40683727</c:v>
                </c:pt>
                <c:pt idx="3">
                  <c:v>41891213</c:v>
                </c:pt>
                <c:pt idx="4">
                  <c:v>42806727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7-4F63-A894-44F758D96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11.7</c:v>
                </c:pt>
                <c:pt idx="2">
                  <c:v>11.1</c:v>
                </c:pt>
                <c:pt idx="3">
                  <c:v>10.8</c:v>
                </c:pt>
                <c:pt idx="4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6-474B-B412-05FE06F0C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23.8</c:v>
                </c:pt>
                <c:pt idx="1">
                  <c:v>23.9</c:v>
                </c:pt>
                <c:pt idx="2">
                  <c:v>17.7</c:v>
                </c:pt>
                <c:pt idx="3">
                  <c:v>17.5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6-474B-B412-05FE06F0C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77.099999999999994</c:v>
                </c:pt>
                <c:pt idx="1">
                  <c:v>74.400000000000006</c:v>
                </c:pt>
                <c:pt idx="2">
                  <c:v>76.2</c:v>
                </c:pt>
                <c:pt idx="3">
                  <c:v>82.2</c:v>
                </c:pt>
                <c:pt idx="4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B-468C-BAE1-FA06BF08D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55.8</c:v>
                </c:pt>
                <c:pt idx="1">
                  <c:v>56.1</c:v>
                </c:pt>
                <c:pt idx="2">
                  <c:v>63.7</c:v>
                </c:pt>
                <c:pt idx="3">
                  <c:v>63.3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B-468C-BAE1-FA06BF08D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="85" zoomScaleNormal="85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千葉県銚子市　銚子市立病院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148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データ!AA6</f>
        <v>38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指定管理者(利用料金制)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12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データ!AD6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186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59109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18960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非該当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１３：１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53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データ!AG6</f>
        <v>38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91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68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174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102.2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102.1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102.3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102.4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104.6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70.2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74.2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74.7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72.5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72.8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200.9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187.8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175.1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173.8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148.69999999999999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21.9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24.9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32.299999999999997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46.3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46.2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97.2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97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97.2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96.9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100.6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90.1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89.6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84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84.3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80.7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76.3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80.7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117.1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120.5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124.2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72.599999999999994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73.5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70.099999999999994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70.400000000000006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65.8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177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175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39">
        <f>データ!CA7</f>
        <v>24565</v>
      </c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1"/>
      <c r="AE55" s="139">
        <f>データ!CB7</f>
        <v>23717</v>
      </c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1"/>
      <c r="AT55" s="139">
        <f>データ!CC7</f>
        <v>23263</v>
      </c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1"/>
      <c r="BI55" s="139">
        <f>データ!CD7</f>
        <v>23965</v>
      </c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1"/>
      <c r="BX55" s="139">
        <f>データ!CE7</f>
        <v>28592</v>
      </c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1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39">
        <f>データ!CL7</f>
        <v>5687</v>
      </c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1"/>
      <c r="DS55" s="139">
        <f>データ!CM7</f>
        <v>5770</v>
      </c>
      <c r="DT55" s="140"/>
      <c r="DU55" s="140"/>
      <c r="DV55" s="140"/>
      <c r="DW55" s="140"/>
      <c r="DX55" s="140"/>
      <c r="DY55" s="140"/>
      <c r="DZ55" s="140"/>
      <c r="EA55" s="140"/>
      <c r="EB55" s="140"/>
      <c r="EC55" s="140"/>
      <c r="ED55" s="140"/>
      <c r="EE55" s="140"/>
      <c r="EF55" s="140"/>
      <c r="EG55" s="141"/>
      <c r="EH55" s="139">
        <f>データ!CN7</f>
        <v>5867</v>
      </c>
      <c r="EI55" s="140"/>
      <c r="EJ55" s="140"/>
      <c r="EK55" s="140"/>
      <c r="EL55" s="140"/>
      <c r="EM55" s="140"/>
      <c r="EN55" s="140"/>
      <c r="EO55" s="140"/>
      <c r="EP55" s="140"/>
      <c r="EQ55" s="140"/>
      <c r="ER55" s="140"/>
      <c r="ES55" s="140"/>
      <c r="ET55" s="140"/>
      <c r="EU55" s="140"/>
      <c r="EV55" s="141"/>
      <c r="EW55" s="139">
        <f>データ!CO7</f>
        <v>6411</v>
      </c>
      <c r="EX55" s="140"/>
      <c r="EY55" s="140"/>
      <c r="EZ55" s="140"/>
      <c r="FA55" s="140"/>
      <c r="FB55" s="140"/>
      <c r="FC55" s="140"/>
      <c r="FD55" s="140"/>
      <c r="FE55" s="140"/>
      <c r="FF55" s="140"/>
      <c r="FG55" s="140"/>
      <c r="FH55" s="140"/>
      <c r="FI55" s="140"/>
      <c r="FJ55" s="140"/>
      <c r="FK55" s="141"/>
      <c r="FL55" s="139">
        <f>データ!CP7</f>
        <v>7098</v>
      </c>
      <c r="FM55" s="14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1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77.099999999999994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74.400000000000006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76.2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82.2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79.400000000000006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13.1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11.7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11.1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10.8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14.1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39">
        <f>データ!CF7</f>
        <v>50510</v>
      </c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1"/>
      <c r="AE56" s="139">
        <f>データ!CG7</f>
        <v>50958</v>
      </c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1"/>
      <c r="AT56" s="139">
        <f>データ!CH7</f>
        <v>34924</v>
      </c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1"/>
      <c r="BI56" s="139">
        <f>データ!CI7</f>
        <v>35788</v>
      </c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1"/>
      <c r="BX56" s="139">
        <f>データ!CJ7</f>
        <v>37855</v>
      </c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1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39">
        <f>データ!CQ7</f>
        <v>13552</v>
      </c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1"/>
      <c r="DS56" s="139">
        <f>データ!CR7</f>
        <v>13792</v>
      </c>
      <c r="DT56" s="140"/>
      <c r="DU56" s="140"/>
      <c r="DV56" s="140"/>
      <c r="DW56" s="140"/>
      <c r="DX56" s="140"/>
      <c r="DY56" s="140"/>
      <c r="DZ56" s="140"/>
      <c r="EA56" s="140"/>
      <c r="EB56" s="140"/>
      <c r="EC56" s="140"/>
      <c r="ED56" s="140"/>
      <c r="EE56" s="140"/>
      <c r="EF56" s="140"/>
      <c r="EG56" s="141"/>
      <c r="EH56" s="139">
        <f>データ!CS7</f>
        <v>10244</v>
      </c>
      <c r="EI56" s="140"/>
      <c r="EJ56" s="140"/>
      <c r="EK56" s="140"/>
      <c r="EL56" s="140"/>
      <c r="EM56" s="140"/>
      <c r="EN56" s="140"/>
      <c r="EO56" s="140"/>
      <c r="EP56" s="140"/>
      <c r="EQ56" s="140"/>
      <c r="ER56" s="140"/>
      <c r="ES56" s="140"/>
      <c r="ET56" s="140"/>
      <c r="EU56" s="140"/>
      <c r="EV56" s="141"/>
      <c r="EW56" s="139">
        <f>データ!CT7</f>
        <v>10602</v>
      </c>
      <c r="EX56" s="140"/>
      <c r="EY56" s="140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1"/>
      <c r="FL56" s="139">
        <f>データ!CU7</f>
        <v>11234</v>
      </c>
      <c r="FM56" s="14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1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55.8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56.1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63.7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63.3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68.5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23.8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23.9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17.7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17.5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17.5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2" t="s">
        <v>176</v>
      </c>
      <c r="NK70" s="143"/>
      <c r="NL70" s="143"/>
      <c r="NM70" s="143"/>
      <c r="NN70" s="143"/>
      <c r="NO70" s="143"/>
      <c r="NP70" s="143"/>
      <c r="NQ70" s="143"/>
      <c r="NR70" s="143"/>
      <c r="NS70" s="143"/>
      <c r="NT70" s="143"/>
      <c r="NU70" s="143"/>
      <c r="NV70" s="143"/>
      <c r="NW70" s="143"/>
      <c r="NX70" s="144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2"/>
      <c r="NK71" s="143"/>
      <c r="NL71" s="143"/>
      <c r="NM71" s="143"/>
      <c r="NN71" s="143"/>
      <c r="NO71" s="143"/>
      <c r="NP71" s="143"/>
      <c r="NQ71" s="143"/>
      <c r="NR71" s="143"/>
      <c r="NS71" s="143"/>
      <c r="NT71" s="143"/>
      <c r="NU71" s="143"/>
      <c r="NV71" s="143"/>
      <c r="NW71" s="143"/>
      <c r="NX71" s="144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2"/>
      <c r="NK72" s="143"/>
      <c r="NL72" s="143"/>
      <c r="NM72" s="143"/>
      <c r="NN72" s="143"/>
      <c r="NO72" s="143"/>
      <c r="NP72" s="143"/>
      <c r="NQ72" s="143"/>
      <c r="NR72" s="143"/>
      <c r="NS72" s="143"/>
      <c r="NT72" s="143"/>
      <c r="NU72" s="143"/>
      <c r="NV72" s="143"/>
      <c r="NW72" s="143"/>
      <c r="NX72" s="144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2"/>
      <c r="NK73" s="143"/>
      <c r="NL73" s="143"/>
      <c r="NM73" s="143"/>
      <c r="NN73" s="143"/>
      <c r="NO73" s="143"/>
      <c r="NP73" s="143"/>
      <c r="NQ73" s="143"/>
      <c r="NR73" s="143"/>
      <c r="NS73" s="143"/>
      <c r="NT73" s="143"/>
      <c r="NU73" s="143"/>
      <c r="NV73" s="143"/>
      <c r="NW73" s="143"/>
      <c r="NX73" s="144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2"/>
      <c r="NK74" s="143"/>
      <c r="NL74" s="143"/>
      <c r="NM74" s="143"/>
      <c r="NN74" s="143"/>
      <c r="NO74" s="143"/>
      <c r="NP74" s="143"/>
      <c r="NQ74" s="143"/>
      <c r="NR74" s="143"/>
      <c r="NS74" s="143"/>
      <c r="NT74" s="143"/>
      <c r="NU74" s="143"/>
      <c r="NV74" s="143"/>
      <c r="NW74" s="143"/>
      <c r="NX74" s="144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2"/>
      <c r="NK75" s="143"/>
      <c r="NL75" s="143"/>
      <c r="NM75" s="143"/>
      <c r="NN75" s="143"/>
      <c r="NO75" s="143"/>
      <c r="NP75" s="143"/>
      <c r="NQ75" s="143"/>
      <c r="NR75" s="143"/>
      <c r="NS75" s="143"/>
      <c r="NT75" s="143"/>
      <c r="NU75" s="143"/>
      <c r="NV75" s="143"/>
      <c r="NW75" s="143"/>
      <c r="NX75" s="144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2"/>
      <c r="NK76" s="143"/>
      <c r="NL76" s="143"/>
      <c r="NM76" s="143"/>
      <c r="NN76" s="143"/>
      <c r="NO76" s="143"/>
      <c r="NP76" s="143"/>
      <c r="NQ76" s="143"/>
      <c r="NR76" s="143"/>
      <c r="NS76" s="143"/>
      <c r="NT76" s="143"/>
      <c r="NU76" s="143"/>
      <c r="NV76" s="143"/>
      <c r="NW76" s="143"/>
      <c r="NX76" s="144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2"/>
      <c r="NK77" s="143"/>
      <c r="NL77" s="143"/>
      <c r="NM77" s="143"/>
      <c r="NN77" s="143"/>
      <c r="NO77" s="143"/>
      <c r="NP77" s="143"/>
      <c r="NQ77" s="143"/>
      <c r="NR77" s="143"/>
      <c r="NS77" s="143"/>
      <c r="NT77" s="143"/>
      <c r="NU77" s="143"/>
      <c r="NV77" s="143"/>
      <c r="NW77" s="143"/>
      <c r="NX77" s="144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8" t="str">
        <f>データ!$B$11</f>
        <v>H28</v>
      </c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 t="str">
        <f>データ!$C$11</f>
        <v>H29</v>
      </c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 t="str">
        <f>データ!$D$11</f>
        <v>H30</v>
      </c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  <c r="BY78" s="148"/>
      <c r="BZ78" s="148" t="str">
        <f>データ!$E$11</f>
        <v>R01</v>
      </c>
      <c r="CA78" s="148"/>
      <c r="CB78" s="148"/>
      <c r="CC78" s="148"/>
      <c r="CD78" s="148"/>
      <c r="CE78" s="148"/>
      <c r="CF78" s="148"/>
      <c r="CG78" s="148"/>
      <c r="CH78" s="148"/>
      <c r="CI78" s="148"/>
      <c r="CJ78" s="148"/>
      <c r="CK78" s="148"/>
      <c r="CL78" s="148"/>
      <c r="CM78" s="148"/>
      <c r="CN78" s="148"/>
      <c r="CO78" s="148"/>
      <c r="CP78" s="148"/>
      <c r="CQ78" s="148"/>
      <c r="CR78" s="148"/>
      <c r="CS78" s="148" t="str">
        <f>データ!$F$11</f>
        <v>R02</v>
      </c>
      <c r="CT78" s="148"/>
      <c r="CU78" s="148"/>
      <c r="CV78" s="148"/>
      <c r="CW78" s="148"/>
      <c r="CX78" s="148"/>
      <c r="CY78" s="148"/>
      <c r="CZ78" s="148"/>
      <c r="DA78" s="148"/>
      <c r="DB78" s="148"/>
      <c r="DC78" s="148"/>
      <c r="DD78" s="148"/>
      <c r="DE78" s="148"/>
      <c r="DF78" s="148"/>
      <c r="DG78" s="148"/>
      <c r="DH78" s="148"/>
      <c r="DI78" s="148"/>
      <c r="DJ78" s="148"/>
      <c r="DK78" s="14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8" t="str">
        <f>データ!$B$11</f>
        <v>H28</v>
      </c>
      <c r="EP78" s="148"/>
      <c r="EQ78" s="148"/>
      <c r="ER78" s="148"/>
      <c r="ES78" s="148"/>
      <c r="ET78" s="148"/>
      <c r="EU78" s="148"/>
      <c r="EV78" s="148"/>
      <c r="EW78" s="148"/>
      <c r="EX78" s="148"/>
      <c r="EY78" s="148"/>
      <c r="EZ78" s="148"/>
      <c r="FA78" s="148"/>
      <c r="FB78" s="148"/>
      <c r="FC78" s="148"/>
      <c r="FD78" s="148"/>
      <c r="FE78" s="148"/>
      <c r="FF78" s="148"/>
      <c r="FG78" s="148"/>
      <c r="FH78" s="148" t="str">
        <f>データ!$C$11</f>
        <v>H29</v>
      </c>
      <c r="FI78" s="148"/>
      <c r="FJ78" s="148"/>
      <c r="FK78" s="148"/>
      <c r="FL78" s="148"/>
      <c r="FM78" s="148"/>
      <c r="FN78" s="148"/>
      <c r="FO78" s="148"/>
      <c r="FP78" s="148"/>
      <c r="FQ78" s="148"/>
      <c r="FR78" s="148"/>
      <c r="FS78" s="148"/>
      <c r="FT78" s="148"/>
      <c r="FU78" s="148"/>
      <c r="FV78" s="148"/>
      <c r="FW78" s="148"/>
      <c r="FX78" s="148"/>
      <c r="FY78" s="148"/>
      <c r="FZ78" s="148"/>
      <c r="GA78" s="148" t="str">
        <f>データ!$D$11</f>
        <v>H30</v>
      </c>
      <c r="GB78" s="148"/>
      <c r="GC78" s="148"/>
      <c r="GD78" s="148"/>
      <c r="GE78" s="148"/>
      <c r="GF78" s="148"/>
      <c r="GG78" s="148"/>
      <c r="GH78" s="148"/>
      <c r="GI78" s="148"/>
      <c r="GJ78" s="148"/>
      <c r="GK78" s="148"/>
      <c r="GL78" s="148"/>
      <c r="GM78" s="148"/>
      <c r="GN78" s="148"/>
      <c r="GO78" s="148"/>
      <c r="GP78" s="148"/>
      <c r="GQ78" s="148"/>
      <c r="GR78" s="148"/>
      <c r="GS78" s="148"/>
      <c r="GT78" s="148" t="str">
        <f>データ!$E$11</f>
        <v>R01</v>
      </c>
      <c r="GU78" s="148"/>
      <c r="GV78" s="148"/>
      <c r="GW78" s="148"/>
      <c r="GX78" s="148"/>
      <c r="GY78" s="148"/>
      <c r="GZ78" s="148"/>
      <c r="HA78" s="148"/>
      <c r="HB78" s="148"/>
      <c r="HC78" s="148"/>
      <c r="HD78" s="148"/>
      <c r="HE78" s="148"/>
      <c r="HF78" s="148"/>
      <c r="HG78" s="148"/>
      <c r="HH78" s="148"/>
      <c r="HI78" s="148"/>
      <c r="HJ78" s="148"/>
      <c r="HK78" s="148"/>
      <c r="HL78" s="148"/>
      <c r="HM78" s="148" t="str">
        <f>データ!$F$11</f>
        <v>R02</v>
      </c>
      <c r="HN78" s="148"/>
      <c r="HO78" s="148"/>
      <c r="HP78" s="148"/>
      <c r="HQ78" s="148"/>
      <c r="HR78" s="148"/>
      <c r="HS78" s="148"/>
      <c r="HT78" s="148"/>
      <c r="HU78" s="148"/>
      <c r="HV78" s="148"/>
      <c r="HW78" s="148"/>
      <c r="HX78" s="148"/>
      <c r="HY78" s="148"/>
      <c r="HZ78" s="148"/>
      <c r="IA78" s="148"/>
      <c r="IB78" s="148"/>
      <c r="IC78" s="148"/>
      <c r="ID78" s="148"/>
      <c r="IE78" s="14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8" t="str">
        <f>データ!$B$11</f>
        <v>H28</v>
      </c>
      <c r="JK78" s="148"/>
      <c r="JL78" s="148"/>
      <c r="JM78" s="148"/>
      <c r="JN78" s="148"/>
      <c r="JO78" s="148"/>
      <c r="JP78" s="148"/>
      <c r="JQ78" s="148"/>
      <c r="JR78" s="148"/>
      <c r="JS78" s="148"/>
      <c r="JT78" s="148"/>
      <c r="JU78" s="148"/>
      <c r="JV78" s="148"/>
      <c r="JW78" s="148"/>
      <c r="JX78" s="148"/>
      <c r="JY78" s="148"/>
      <c r="JZ78" s="148"/>
      <c r="KA78" s="148"/>
      <c r="KB78" s="148"/>
      <c r="KC78" s="148" t="str">
        <f>データ!$C$11</f>
        <v>H29</v>
      </c>
      <c r="KD78" s="148"/>
      <c r="KE78" s="148"/>
      <c r="KF78" s="148"/>
      <c r="KG78" s="148"/>
      <c r="KH78" s="148"/>
      <c r="KI78" s="148"/>
      <c r="KJ78" s="148"/>
      <c r="KK78" s="148"/>
      <c r="KL78" s="148"/>
      <c r="KM78" s="148"/>
      <c r="KN78" s="148"/>
      <c r="KO78" s="148"/>
      <c r="KP78" s="148"/>
      <c r="KQ78" s="148"/>
      <c r="KR78" s="148"/>
      <c r="KS78" s="148"/>
      <c r="KT78" s="148"/>
      <c r="KU78" s="148"/>
      <c r="KV78" s="148" t="str">
        <f>データ!$D$11</f>
        <v>H30</v>
      </c>
      <c r="KW78" s="148"/>
      <c r="KX78" s="148"/>
      <c r="KY78" s="148"/>
      <c r="KZ78" s="148"/>
      <c r="LA78" s="148"/>
      <c r="LB78" s="148"/>
      <c r="LC78" s="148"/>
      <c r="LD78" s="148"/>
      <c r="LE78" s="148"/>
      <c r="LF78" s="148"/>
      <c r="LG78" s="148"/>
      <c r="LH78" s="148"/>
      <c r="LI78" s="148"/>
      <c r="LJ78" s="148"/>
      <c r="LK78" s="148"/>
      <c r="LL78" s="148"/>
      <c r="LM78" s="148"/>
      <c r="LN78" s="148"/>
      <c r="LO78" s="148" t="str">
        <f>データ!$E$11</f>
        <v>R01</v>
      </c>
      <c r="LP78" s="148"/>
      <c r="LQ78" s="148"/>
      <c r="LR78" s="148"/>
      <c r="LS78" s="148"/>
      <c r="LT78" s="148"/>
      <c r="LU78" s="148"/>
      <c r="LV78" s="148"/>
      <c r="LW78" s="148"/>
      <c r="LX78" s="148"/>
      <c r="LY78" s="148"/>
      <c r="LZ78" s="148"/>
      <c r="MA78" s="148"/>
      <c r="MB78" s="148"/>
      <c r="MC78" s="148"/>
      <c r="MD78" s="148"/>
      <c r="ME78" s="148"/>
      <c r="MF78" s="148"/>
      <c r="MG78" s="148"/>
      <c r="MH78" s="148" t="str">
        <f>データ!$F$11</f>
        <v>R02</v>
      </c>
      <c r="MI78" s="148"/>
      <c r="MJ78" s="148"/>
      <c r="MK78" s="148"/>
      <c r="ML78" s="148"/>
      <c r="MM78" s="148"/>
      <c r="MN78" s="148"/>
      <c r="MO78" s="148"/>
      <c r="MP78" s="148"/>
      <c r="MQ78" s="148"/>
      <c r="MR78" s="148"/>
      <c r="MS78" s="148"/>
      <c r="MT78" s="148"/>
      <c r="MU78" s="148"/>
      <c r="MV78" s="148"/>
      <c r="MW78" s="148"/>
      <c r="MX78" s="148"/>
      <c r="MY78" s="148"/>
      <c r="MZ78" s="148"/>
      <c r="NA78" s="5"/>
      <c r="NB78" s="5"/>
      <c r="NC78" s="5"/>
      <c r="ND78" s="5"/>
      <c r="NE78" s="5"/>
      <c r="NF78" s="5"/>
      <c r="NG78" s="39"/>
      <c r="NH78" s="27"/>
      <c r="NI78" s="2"/>
      <c r="NJ78" s="142"/>
      <c r="NK78" s="143"/>
      <c r="NL78" s="143"/>
      <c r="NM78" s="143"/>
      <c r="NN78" s="143"/>
      <c r="NO78" s="143"/>
      <c r="NP78" s="143"/>
      <c r="NQ78" s="143"/>
      <c r="NR78" s="143"/>
      <c r="NS78" s="143"/>
      <c r="NT78" s="143"/>
      <c r="NU78" s="143"/>
      <c r="NV78" s="143"/>
      <c r="NW78" s="143"/>
      <c r="NX78" s="144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9" t="s">
        <v>57</v>
      </c>
      <c r="K79" s="150"/>
      <c r="L79" s="150"/>
      <c r="M79" s="150"/>
      <c r="N79" s="150"/>
      <c r="O79" s="150"/>
      <c r="P79" s="150"/>
      <c r="Q79" s="150"/>
      <c r="R79" s="150"/>
      <c r="S79" s="150"/>
      <c r="T79" s="151"/>
      <c r="U79" s="152">
        <f>データ!DS7</f>
        <v>78.8</v>
      </c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>
        <f>データ!DT7</f>
        <v>79.8</v>
      </c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>
        <f>データ!DU7</f>
        <v>79.400000000000006</v>
      </c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2"/>
      <c r="BY79" s="152"/>
      <c r="BZ79" s="152">
        <f>データ!DV7</f>
        <v>79.7</v>
      </c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152"/>
      <c r="CR79" s="152"/>
      <c r="CS79" s="152">
        <f>データ!DW7</f>
        <v>80.8</v>
      </c>
      <c r="CT79" s="152"/>
      <c r="CU79" s="152"/>
      <c r="CV79" s="152"/>
      <c r="CW79" s="152"/>
      <c r="CX79" s="152"/>
      <c r="CY79" s="152"/>
      <c r="CZ79" s="152"/>
      <c r="DA79" s="152"/>
      <c r="DB79" s="152"/>
      <c r="DC79" s="152"/>
      <c r="DD79" s="152"/>
      <c r="DE79" s="152"/>
      <c r="DF79" s="152"/>
      <c r="DG79" s="152"/>
      <c r="DH79" s="152"/>
      <c r="DI79" s="152"/>
      <c r="DJ79" s="152"/>
      <c r="DK79" s="152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9" t="s">
        <v>57</v>
      </c>
      <c r="EE79" s="150"/>
      <c r="EF79" s="150"/>
      <c r="EG79" s="150"/>
      <c r="EH79" s="150"/>
      <c r="EI79" s="150"/>
      <c r="EJ79" s="150"/>
      <c r="EK79" s="150"/>
      <c r="EL79" s="150"/>
      <c r="EM79" s="150"/>
      <c r="EN79" s="151"/>
      <c r="EO79" s="152">
        <f>データ!ED7</f>
        <v>84</v>
      </c>
      <c r="EP79" s="152"/>
      <c r="EQ79" s="152"/>
      <c r="ER79" s="152"/>
      <c r="ES79" s="152"/>
      <c r="ET79" s="152"/>
      <c r="EU79" s="152"/>
      <c r="EV79" s="152"/>
      <c r="EW79" s="152"/>
      <c r="EX79" s="152"/>
      <c r="EY79" s="152"/>
      <c r="EZ79" s="152"/>
      <c r="FA79" s="152"/>
      <c r="FB79" s="152"/>
      <c r="FC79" s="152"/>
      <c r="FD79" s="152"/>
      <c r="FE79" s="152"/>
      <c r="FF79" s="152"/>
      <c r="FG79" s="152"/>
      <c r="FH79" s="152">
        <f>データ!EE7</f>
        <v>84.9</v>
      </c>
      <c r="FI79" s="152"/>
      <c r="FJ79" s="152"/>
      <c r="FK79" s="152"/>
      <c r="FL79" s="152"/>
      <c r="FM79" s="152"/>
      <c r="FN79" s="152"/>
      <c r="FO79" s="152"/>
      <c r="FP79" s="152"/>
      <c r="FQ79" s="152"/>
      <c r="FR79" s="152"/>
      <c r="FS79" s="152"/>
      <c r="FT79" s="152"/>
      <c r="FU79" s="152"/>
      <c r="FV79" s="152"/>
      <c r="FW79" s="152"/>
      <c r="FX79" s="152"/>
      <c r="FY79" s="152"/>
      <c r="FZ79" s="152"/>
      <c r="GA79" s="152">
        <f>データ!EF7</f>
        <v>78</v>
      </c>
      <c r="GB79" s="152"/>
      <c r="GC79" s="152"/>
      <c r="GD79" s="152"/>
      <c r="GE79" s="152"/>
      <c r="GF79" s="152"/>
      <c r="GG79" s="152"/>
      <c r="GH79" s="152"/>
      <c r="GI79" s="152"/>
      <c r="GJ79" s="152"/>
      <c r="GK79" s="152"/>
      <c r="GL79" s="152"/>
      <c r="GM79" s="152"/>
      <c r="GN79" s="152"/>
      <c r="GO79" s="152"/>
      <c r="GP79" s="152"/>
      <c r="GQ79" s="152"/>
      <c r="GR79" s="152"/>
      <c r="GS79" s="152"/>
      <c r="GT79" s="152">
        <f>データ!EG7</f>
        <v>75.3</v>
      </c>
      <c r="GU79" s="152"/>
      <c r="GV79" s="152"/>
      <c r="GW79" s="152"/>
      <c r="GX79" s="152"/>
      <c r="GY79" s="152"/>
      <c r="GZ79" s="152"/>
      <c r="HA79" s="152"/>
      <c r="HB79" s="152"/>
      <c r="HC79" s="152"/>
      <c r="HD79" s="152"/>
      <c r="HE79" s="152"/>
      <c r="HF79" s="152"/>
      <c r="HG79" s="152"/>
      <c r="HH79" s="152"/>
      <c r="HI79" s="152"/>
      <c r="HJ79" s="152"/>
      <c r="HK79" s="152"/>
      <c r="HL79" s="152"/>
      <c r="HM79" s="152">
        <f>データ!EH7</f>
        <v>76.3</v>
      </c>
      <c r="HN79" s="152"/>
      <c r="HO79" s="152"/>
      <c r="HP79" s="152"/>
      <c r="HQ79" s="152"/>
      <c r="HR79" s="152"/>
      <c r="HS79" s="152"/>
      <c r="HT79" s="152"/>
      <c r="HU79" s="152"/>
      <c r="HV79" s="152"/>
      <c r="HW79" s="152"/>
      <c r="HX79" s="152"/>
      <c r="HY79" s="152"/>
      <c r="HZ79" s="152"/>
      <c r="IA79" s="152"/>
      <c r="IB79" s="152"/>
      <c r="IC79" s="152"/>
      <c r="ID79" s="152"/>
      <c r="IE79" s="15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9" t="s">
        <v>57</v>
      </c>
      <c r="IZ79" s="150"/>
      <c r="JA79" s="150"/>
      <c r="JB79" s="150"/>
      <c r="JC79" s="150"/>
      <c r="JD79" s="150"/>
      <c r="JE79" s="150"/>
      <c r="JF79" s="150"/>
      <c r="JG79" s="150"/>
      <c r="JH79" s="150"/>
      <c r="JI79" s="151"/>
      <c r="JJ79" s="153">
        <f>データ!EO7</f>
        <v>22891652</v>
      </c>
      <c r="JK79" s="153"/>
      <c r="JL79" s="153"/>
      <c r="JM79" s="153"/>
      <c r="JN79" s="153"/>
      <c r="JO79" s="153"/>
      <c r="JP79" s="153"/>
      <c r="JQ79" s="153"/>
      <c r="JR79" s="153"/>
      <c r="JS79" s="153"/>
      <c r="JT79" s="153"/>
      <c r="JU79" s="153"/>
      <c r="JV79" s="153"/>
      <c r="JW79" s="153"/>
      <c r="JX79" s="153"/>
      <c r="JY79" s="153"/>
      <c r="JZ79" s="153"/>
      <c r="KA79" s="153"/>
      <c r="KB79" s="153"/>
      <c r="KC79" s="153">
        <f>データ!EP7</f>
        <v>22935390</v>
      </c>
      <c r="KD79" s="153"/>
      <c r="KE79" s="153"/>
      <c r="KF79" s="153"/>
      <c r="KG79" s="153"/>
      <c r="KH79" s="153"/>
      <c r="KI79" s="153"/>
      <c r="KJ79" s="153"/>
      <c r="KK79" s="153"/>
      <c r="KL79" s="153"/>
      <c r="KM79" s="153"/>
      <c r="KN79" s="153"/>
      <c r="KO79" s="153"/>
      <c r="KP79" s="153"/>
      <c r="KQ79" s="153"/>
      <c r="KR79" s="153"/>
      <c r="KS79" s="153"/>
      <c r="KT79" s="153"/>
      <c r="KU79" s="153"/>
      <c r="KV79" s="153">
        <f>データ!EQ7</f>
        <v>41247758</v>
      </c>
      <c r="KW79" s="153"/>
      <c r="KX79" s="153"/>
      <c r="KY79" s="153"/>
      <c r="KZ79" s="153"/>
      <c r="LA79" s="153"/>
      <c r="LB79" s="153"/>
      <c r="LC79" s="153"/>
      <c r="LD79" s="153"/>
      <c r="LE79" s="153"/>
      <c r="LF79" s="153"/>
      <c r="LG79" s="153"/>
      <c r="LH79" s="153"/>
      <c r="LI79" s="153"/>
      <c r="LJ79" s="153"/>
      <c r="LK79" s="153"/>
      <c r="LL79" s="153"/>
      <c r="LM79" s="153"/>
      <c r="LN79" s="153"/>
      <c r="LO79" s="153">
        <f>データ!ER7</f>
        <v>41063204</v>
      </c>
      <c r="LP79" s="153"/>
      <c r="LQ79" s="153"/>
      <c r="LR79" s="153"/>
      <c r="LS79" s="153"/>
      <c r="LT79" s="153"/>
      <c r="LU79" s="153"/>
      <c r="LV79" s="153"/>
      <c r="LW79" s="153"/>
      <c r="LX79" s="153"/>
      <c r="LY79" s="153"/>
      <c r="LZ79" s="153"/>
      <c r="MA79" s="153"/>
      <c r="MB79" s="153"/>
      <c r="MC79" s="153"/>
      <c r="MD79" s="153"/>
      <c r="ME79" s="153"/>
      <c r="MF79" s="153"/>
      <c r="MG79" s="153"/>
      <c r="MH79" s="153">
        <f>データ!ES7</f>
        <v>41153328</v>
      </c>
      <c r="MI79" s="153"/>
      <c r="MJ79" s="153"/>
      <c r="MK79" s="153"/>
      <c r="ML79" s="153"/>
      <c r="MM79" s="153"/>
      <c r="MN79" s="153"/>
      <c r="MO79" s="153"/>
      <c r="MP79" s="153"/>
      <c r="MQ79" s="153"/>
      <c r="MR79" s="153"/>
      <c r="MS79" s="153"/>
      <c r="MT79" s="153"/>
      <c r="MU79" s="153"/>
      <c r="MV79" s="153"/>
      <c r="MW79" s="153"/>
      <c r="MX79" s="153"/>
      <c r="MY79" s="153"/>
      <c r="MZ79" s="153"/>
      <c r="NA79" s="5"/>
      <c r="NB79" s="5"/>
      <c r="NC79" s="5"/>
      <c r="ND79" s="5"/>
      <c r="NE79" s="5"/>
      <c r="NF79" s="5"/>
      <c r="NG79" s="39"/>
      <c r="NH79" s="27"/>
      <c r="NI79" s="2"/>
      <c r="NJ79" s="142"/>
      <c r="NK79" s="143"/>
      <c r="NL79" s="143"/>
      <c r="NM79" s="143"/>
      <c r="NN79" s="143"/>
      <c r="NO79" s="143"/>
      <c r="NP79" s="143"/>
      <c r="NQ79" s="143"/>
      <c r="NR79" s="143"/>
      <c r="NS79" s="143"/>
      <c r="NT79" s="143"/>
      <c r="NU79" s="143"/>
      <c r="NV79" s="143"/>
      <c r="NW79" s="143"/>
      <c r="NX79" s="144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9" t="s">
        <v>59</v>
      </c>
      <c r="K80" s="150"/>
      <c r="L80" s="150"/>
      <c r="M80" s="150"/>
      <c r="N80" s="150"/>
      <c r="O80" s="150"/>
      <c r="P80" s="150"/>
      <c r="Q80" s="150"/>
      <c r="R80" s="150"/>
      <c r="S80" s="150"/>
      <c r="T80" s="151"/>
      <c r="U80" s="152">
        <f>データ!DX7</f>
        <v>49.8</v>
      </c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>
        <f>データ!DY7</f>
        <v>50.9</v>
      </c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>
        <f>データ!DZ7</f>
        <v>54.1</v>
      </c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>
        <f>データ!EA7</f>
        <v>54.6</v>
      </c>
      <c r="CA80" s="152"/>
      <c r="CB80" s="152"/>
      <c r="CC80" s="152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152"/>
      <c r="CR80" s="152"/>
      <c r="CS80" s="152">
        <f>データ!EB7</f>
        <v>56.9</v>
      </c>
      <c r="CT80" s="152"/>
      <c r="CU80" s="152"/>
      <c r="CV80" s="152"/>
      <c r="CW80" s="152"/>
      <c r="CX80" s="152"/>
      <c r="CY80" s="152"/>
      <c r="CZ80" s="152"/>
      <c r="DA80" s="152"/>
      <c r="DB80" s="152"/>
      <c r="DC80" s="152"/>
      <c r="DD80" s="152"/>
      <c r="DE80" s="152"/>
      <c r="DF80" s="152"/>
      <c r="DG80" s="152"/>
      <c r="DH80" s="152"/>
      <c r="DI80" s="152"/>
      <c r="DJ80" s="152"/>
      <c r="DK80" s="152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9" t="s">
        <v>59</v>
      </c>
      <c r="EE80" s="150"/>
      <c r="EF80" s="150"/>
      <c r="EG80" s="150"/>
      <c r="EH80" s="150"/>
      <c r="EI80" s="150"/>
      <c r="EJ80" s="150"/>
      <c r="EK80" s="150"/>
      <c r="EL80" s="150"/>
      <c r="EM80" s="150"/>
      <c r="EN80" s="151"/>
      <c r="EO80" s="152">
        <f>データ!EI7</f>
        <v>65</v>
      </c>
      <c r="EP80" s="152"/>
      <c r="EQ80" s="152"/>
      <c r="ER80" s="152"/>
      <c r="ES80" s="152"/>
      <c r="ET80" s="152"/>
      <c r="EU80" s="152"/>
      <c r="EV80" s="152"/>
      <c r="EW80" s="152"/>
      <c r="EX80" s="152"/>
      <c r="EY80" s="152"/>
      <c r="EZ80" s="152"/>
      <c r="FA80" s="152"/>
      <c r="FB80" s="152"/>
      <c r="FC80" s="152"/>
      <c r="FD80" s="152"/>
      <c r="FE80" s="152"/>
      <c r="FF80" s="152"/>
      <c r="FG80" s="152"/>
      <c r="FH80" s="152">
        <f>データ!EJ7</f>
        <v>66.8</v>
      </c>
      <c r="FI80" s="152"/>
      <c r="FJ80" s="152"/>
      <c r="FK80" s="152"/>
      <c r="FL80" s="152"/>
      <c r="FM80" s="152"/>
      <c r="FN80" s="152"/>
      <c r="FO80" s="152"/>
      <c r="FP80" s="152"/>
      <c r="FQ80" s="152"/>
      <c r="FR80" s="152"/>
      <c r="FS80" s="152"/>
      <c r="FT80" s="152"/>
      <c r="FU80" s="152"/>
      <c r="FV80" s="152"/>
      <c r="FW80" s="152"/>
      <c r="FX80" s="152"/>
      <c r="FY80" s="152"/>
      <c r="FZ80" s="152"/>
      <c r="GA80" s="152">
        <f>データ!EK7</f>
        <v>71.400000000000006</v>
      </c>
      <c r="GB80" s="152"/>
      <c r="GC80" s="152"/>
      <c r="GD80" s="152"/>
      <c r="GE80" s="152"/>
      <c r="GF80" s="152"/>
      <c r="GG80" s="152"/>
      <c r="GH80" s="152"/>
      <c r="GI80" s="152"/>
      <c r="GJ80" s="152"/>
      <c r="GK80" s="152"/>
      <c r="GL80" s="152"/>
      <c r="GM80" s="152"/>
      <c r="GN80" s="152"/>
      <c r="GO80" s="152"/>
      <c r="GP80" s="152"/>
      <c r="GQ80" s="152"/>
      <c r="GR80" s="152"/>
      <c r="GS80" s="152"/>
      <c r="GT80" s="152">
        <f>データ!EL7</f>
        <v>71.7</v>
      </c>
      <c r="GU80" s="152"/>
      <c r="GV80" s="152"/>
      <c r="GW80" s="152"/>
      <c r="GX80" s="152"/>
      <c r="GY80" s="152"/>
      <c r="GZ80" s="152"/>
      <c r="HA80" s="152"/>
      <c r="HB80" s="152"/>
      <c r="HC80" s="152"/>
      <c r="HD80" s="152"/>
      <c r="HE80" s="152"/>
      <c r="HF80" s="152"/>
      <c r="HG80" s="152"/>
      <c r="HH80" s="152"/>
      <c r="HI80" s="152"/>
      <c r="HJ80" s="152"/>
      <c r="HK80" s="152"/>
      <c r="HL80" s="152"/>
      <c r="HM80" s="152">
        <f>データ!EM7</f>
        <v>72.900000000000006</v>
      </c>
      <c r="HN80" s="152"/>
      <c r="HO80" s="152"/>
      <c r="HP80" s="152"/>
      <c r="HQ80" s="152"/>
      <c r="HR80" s="152"/>
      <c r="HS80" s="152"/>
      <c r="HT80" s="152"/>
      <c r="HU80" s="152"/>
      <c r="HV80" s="152"/>
      <c r="HW80" s="152"/>
      <c r="HX80" s="152"/>
      <c r="HY80" s="152"/>
      <c r="HZ80" s="152"/>
      <c r="IA80" s="152"/>
      <c r="IB80" s="152"/>
      <c r="IC80" s="152"/>
      <c r="ID80" s="152"/>
      <c r="IE80" s="15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9" t="s">
        <v>59</v>
      </c>
      <c r="IZ80" s="150"/>
      <c r="JA80" s="150"/>
      <c r="JB80" s="150"/>
      <c r="JC80" s="150"/>
      <c r="JD80" s="150"/>
      <c r="JE80" s="150"/>
      <c r="JF80" s="150"/>
      <c r="JG80" s="150"/>
      <c r="JH80" s="150"/>
      <c r="JI80" s="151"/>
      <c r="JJ80" s="153">
        <f>データ!ET7</f>
        <v>45645830</v>
      </c>
      <c r="JK80" s="153"/>
      <c r="JL80" s="153"/>
      <c r="JM80" s="153"/>
      <c r="JN80" s="153"/>
      <c r="JO80" s="153"/>
      <c r="JP80" s="153"/>
      <c r="JQ80" s="153"/>
      <c r="JR80" s="153"/>
      <c r="JS80" s="153"/>
      <c r="JT80" s="153"/>
      <c r="JU80" s="153"/>
      <c r="JV80" s="153"/>
      <c r="JW80" s="153"/>
      <c r="JX80" s="153"/>
      <c r="JY80" s="153"/>
      <c r="JZ80" s="153"/>
      <c r="KA80" s="153"/>
      <c r="KB80" s="153"/>
      <c r="KC80" s="153">
        <f>データ!EU7</f>
        <v>47082778</v>
      </c>
      <c r="KD80" s="153"/>
      <c r="KE80" s="153"/>
      <c r="KF80" s="153"/>
      <c r="KG80" s="153"/>
      <c r="KH80" s="153"/>
      <c r="KI80" s="153"/>
      <c r="KJ80" s="153"/>
      <c r="KK80" s="153"/>
      <c r="KL80" s="153"/>
      <c r="KM80" s="153"/>
      <c r="KN80" s="153"/>
      <c r="KO80" s="153"/>
      <c r="KP80" s="153"/>
      <c r="KQ80" s="153"/>
      <c r="KR80" s="153"/>
      <c r="KS80" s="153"/>
      <c r="KT80" s="153"/>
      <c r="KU80" s="153"/>
      <c r="KV80" s="153">
        <f>データ!EV7</f>
        <v>40683727</v>
      </c>
      <c r="KW80" s="153"/>
      <c r="KX80" s="153"/>
      <c r="KY80" s="153"/>
      <c r="KZ80" s="153"/>
      <c r="LA80" s="153"/>
      <c r="LB80" s="153"/>
      <c r="LC80" s="153"/>
      <c r="LD80" s="153"/>
      <c r="LE80" s="153"/>
      <c r="LF80" s="153"/>
      <c r="LG80" s="153"/>
      <c r="LH80" s="153"/>
      <c r="LI80" s="153"/>
      <c r="LJ80" s="153"/>
      <c r="LK80" s="153"/>
      <c r="LL80" s="153"/>
      <c r="LM80" s="153"/>
      <c r="LN80" s="153"/>
      <c r="LO80" s="153">
        <f>データ!EW7</f>
        <v>41891213</v>
      </c>
      <c r="LP80" s="153"/>
      <c r="LQ80" s="153"/>
      <c r="LR80" s="153"/>
      <c r="LS80" s="153"/>
      <c r="LT80" s="153"/>
      <c r="LU80" s="153"/>
      <c r="LV80" s="153"/>
      <c r="LW80" s="153"/>
      <c r="LX80" s="153"/>
      <c r="LY80" s="153"/>
      <c r="LZ80" s="153"/>
      <c r="MA80" s="153"/>
      <c r="MB80" s="153"/>
      <c r="MC80" s="153"/>
      <c r="MD80" s="153"/>
      <c r="ME80" s="153"/>
      <c r="MF80" s="153"/>
      <c r="MG80" s="153"/>
      <c r="MH80" s="153">
        <f>データ!EX7</f>
        <v>42806727</v>
      </c>
      <c r="MI80" s="153"/>
      <c r="MJ80" s="153"/>
      <c r="MK80" s="153"/>
      <c r="ML80" s="153"/>
      <c r="MM80" s="153"/>
      <c r="MN80" s="153"/>
      <c r="MO80" s="153"/>
      <c r="MP80" s="153"/>
      <c r="MQ80" s="153"/>
      <c r="MR80" s="153"/>
      <c r="MS80" s="153"/>
      <c r="MT80" s="153"/>
      <c r="MU80" s="153"/>
      <c r="MV80" s="153"/>
      <c r="MW80" s="153"/>
      <c r="MX80" s="153"/>
      <c r="MY80" s="153"/>
      <c r="MZ80" s="153"/>
      <c r="NA80" s="5"/>
      <c r="NB80" s="5"/>
      <c r="NC80" s="5"/>
      <c r="ND80" s="5"/>
      <c r="NE80" s="5"/>
      <c r="NF80" s="5"/>
      <c r="NG80" s="39"/>
      <c r="NH80" s="27"/>
      <c r="NI80" s="2"/>
      <c r="NJ80" s="142"/>
      <c r="NK80" s="143"/>
      <c r="NL80" s="143"/>
      <c r="NM80" s="143"/>
      <c r="NN80" s="143"/>
      <c r="NO80" s="143"/>
      <c r="NP80" s="143"/>
      <c r="NQ80" s="143"/>
      <c r="NR80" s="143"/>
      <c r="NS80" s="143"/>
      <c r="NT80" s="143"/>
      <c r="NU80" s="143"/>
      <c r="NV80" s="143"/>
      <c r="NW80" s="143"/>
      <c r="NX80" s="144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2"/>
      <c r="NK81" s="143"/>
      <c r="NL81" s="143"/>
      <c r="NM81" s="143"/>
      <c r="NN81" s="143"/>
      <c r="NO81" s="143"/>
      <c r="NP81" s="143"/>
      <c r="NQ81" s="143"/>
      <c r="NR81" s="143"/>
      <c r="NS81" s="143"/>
      <c r="NT81" s="143"/>
      <c r="NU81" s="143"/>
      <c r="NV81" s="143"/>
      <c r="NW81" s="143"/>
      <c r="NX81" s="144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2"/>
      <c r="NK82" s="143"/>
      <c r="NL82" s="143"/>
      <c r="NM82" s="143"/>
      <c r="NN82" s="143"/>
      <c r="NO82" s="143"/>
      <c r="NP82" s="143"/>
      <c r="NQ82" s="143"/>
      <c r="NR82" s="143"/>
      <c r="NS82" s="143"/>
      <c r="NT82" s="143"/>
      <c r="NU82" s="143"/>
      <c r="NV82" s="143"/>
      <c r="NW82" s="143"/>
      <c r="NX82" s="144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2"/>
      <c r="NK83" s="143"/>
      <c r="NL83" s="143"/>
      <c r="NM83" s="143"/>
      <c r="NN83" s="143"/>
      <c r="NO83" s="143"/>
      <c r="NP83" s="143"/>
      <c r="NQ83" s="143"/>
      <c r="NR83" s="143"/>
      <c r="NS83" s="143"/>
      <c r="NT83" s="143"/>
      <c r="NU83" s="143"/>
      <c r="NV83" s="143"/>
      <c r="NW83" s="143"/>
      <c r="NX83" s="144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5"/>
      <c r="NK84" s="146"/>
      <c r="NL84" s="146"/>
      <c r="NM84" s="146"/>
      <c r="NN84" s="146"/>
      <c r="NO84" s="146"/>
      <c r="NP84" s="146"/>
      <c r="NQ84" s="146"/>
      <c r="NR84" s="146"/>
      <c r="NS84" s="146"/>
      <c r="NT84" s="146"/>
      <c r="NU84" s="146"/>
      <c r="NV84" s="146"/>
      <c r="NW84" s="146"/>
      <c r="NX84" s="147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iTocwO5DgxtrfGGeOuSD27zM6k5MhS40Zl/sDHPYIyFZPK3kujpnm2z5eP+J9hcKc9JIqchZjTmM2UtCOD23uw==" saltValue="1a5CNq9o+E+lTxGHWFE3ww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9" t="s">
        <v>107</v>
      </c>
      <c r="AJ4" s="160"/>
      <c r="AK4" s="160"/>
      <c r="AL4" s="160"/>
      <c r="AM4" s="160"/>
      <c r="AN4" s="160"/>
      <c r="AO4" s="160"/>
      <c r="AP4" s="160"/>
      <c r="AQ4" s="160"/>
      <c r="AR4" s="160"/>
      <c r="AS4" s="161"/>
      <c r="AT4" s="155" t="s">
        <v>108</v>
      </c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5" t="s">
        <v>109</v>
      </c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9" t="s">
        <v>110</v>
      </c>
      <c r="BQ4" s="160"/>
      <c r="BR4" s="160"/>
      <c r="BS4" s="160"/>
      <c r="BT4" s="160"/>
      <c r="BU4" s="160"/>
      <c r="BV4" s="160"/>
      <c r="BW4" s="160"/>
      <c r="BX4" s="160"/>
      <c r="BY4" s="160"/>
      <c r="BZ4" s="161"/>
      <c r="CA4" s="154" t="s">
        <v>111</v>
      </c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5" t="s">
        <v>112</v>
      </c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 t="s">
        <v>113</v>
      </c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 t="s">
        <v>114</v>
      </c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9" t="s">
        <v>115</v>
      </c>
      <c r="DT4" s="160"/>
      <c r="DU4" s="160"/>
      <c r="DV4" s="160"/>
      <c r="DW4" s="160"/>
      <c r="DX4" s="160"/>
      <c r="DY4" s="160"/>
      <c r="DZ4" s="160"/>
      <c r="EA4" s="160"/>
      <c r="EB4" s="160"/>
      <c r="EC4" s="161"/>
      <c r="ED4" s="154" t="s">
        <v>116</v>
      </c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 t="s">
        <v>117</v>
      </c>
      <c r="EP4" s="154"/>
      <c r="EQ4" s="154"/>
      <c r="ER4" s="154"/>
      <c r="ES4" s="154"/>
      <c r="ET4" s="154"/>
      <c r="EU4" s="154"/>
      <c r="EV4" s="154"/>
      <c r="EW4" s="154"/>
      <c r="EX4" s="154"/>
      <c r="EY4" s="154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143</v>
      </c>
      <c r="AV5" s="62" t="s">
        <v>144</v>
      </c>
      <c r="AW5" s="62" t="s">
        <v>145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143</v>
      </c>
      <c r="BG5" s="62" t="s">
        <v>144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142</v>
      </c>
      <c r="BQ5" s="62" t="s">
        <v>143</v>
      </c>
      <c r="BR5" s="62" t="s">
        <v>144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143</v>
      </c>
      <c r="CC5" s="62" t="s">
        <v>144</v>
      </c>
      <c r="CD5" s="62" t="s">
        <v>145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142</v>
      </c>
      <c r="CM5" s="62" t="s">
        <v>143</v>
      </c>
      <c r="CN5" s="62" t="s">
        <v>144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143</v>
      </c>
      <c r="CY5" s="62" t="s">
        <v>144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143</v>
      </c>
      <c r="DJ5" s="62" t="s">
        <v>144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142</v>
      </c>
      <c r="DT5" s="62" t="s">
        <v>143</v>
      </c>
      <c r="DU5" s="62" t="s">
        <v>144</v>
      </c>
      <c r="DV5" s="62" t="s">
        <v>145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143</v>
      </c>
      <c r="EF5" s="62" t="s">
        <v>144</v>
      </c>
      <c r="EG5" s="62" t="s">
        <v>145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153</v>
      </c>
      <c r="EO5" s="62" t="s">
        <v>142</v>
      </c>
      <c r="EP5" s="62" t="s">
        <v>143</v>
      </c>
      <c r="EQ5" s="62" t="s">
        <v>144</v>
      </c>
      <c r="ER5" s="62" t="s">
        <v>145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154</v>
      </c>
      <c r="B6" s="63">
        <f>B8</f>
        <v>2020</v>
      </c>
      <c r="C6" s="63">
        <f t="shared" ref="C6:M6" si="2">C8</f>
        <v>122025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6" t="str">
        <f>IF(H8&lt;&gt;I8,H8,"")&amp;IF(I8&lt;&gt;J8,I8,"")&amp;"　"&amp;J8</f>
        <v>千葉県銚子市　銚子市立病院</v>
      </c>
      <c r="I6" s="157"/>
      <c r="J6" s="158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指定管理者(利用料金制)</v>
      </c>
      <c r="Q6" s="64">
        <f t="shared" ref="Q6:AH6" si="3">Q8</f>
        <v>12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</v>
      </c>
      <c r="U6" s="64">
        <f>U8</f>
        <v>59109</v>
      </c>
      <c r="V6" s="64">
        <f>V8</f>
        <v>18960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１３：１</v>
      </c>
      <c r="Z6" s="64">
        <f t="shared" si="3"/>
        <v>148</v>
      </c>
      <c r="AA6" s="64">
        <f t="shared" si="3"/>
        <v>38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186</v>
      </c>
      <c r="AF6" s="64">
        <f t="shared" si="3"/>
        <v>53</v>
      </c>
      <c r="AG6" s="64">
        <f t="shared" si="3"/>
        <v>38</v>
      </c>
      <c r="AH6" s="64">
        <f t="shared" si="3"/>
        <v>91</v>
      </c>
      <c r="AI6" s="65">
        <f>IF(AI8="-",NA(),AI8)</f>
        <v>102.2</v>
      </c>
      <c r="AJ6" s="65">
        <f t="shared" ref="AJ6:AR6" si="5">IF(AJ8="-",NA(),AJ8)</f>
        <v>102.1</v>
      </c>
      <c r="AK6" s="65">
        <f t="shared" si="5"/>
        <v>102.3</v>
      </c>
      <c r="AL6" s="65">
        <f t="shared" si="5"/>
        <v>102.4</v>
      </c>
      <c r="AM6" s="65">
        <f t="shared" si="5"/>
        <v>104.6</v>
      </c>
      <c r="AN6" s="65">
        <f t="shared" si="5"/>
        <v>97.2</v>
      </c>
      <c r="AO6" s="65">
        <f t="shared" si="5"/>
        <v>97</v>
      </c>
      <c r="AP6" s="65">
        <f t="shared" si="5"/>
        <v>97.2</v>
      </c>
      <c r="AQ6" s="65">
        <f t="shared" si="5"/>
        <v>96.9</v>
      </c>
      <c r="AR6" s="65">
        <f t="shared" si="5"/>
        <v>100.6</v>
      </c>
      <c r="AS6" s="65" t="str">
        <f>IF(AS8="-","【-】","【"&amp;SUBSTITUTE(TEXT(AS8,"#,##0.0"),"-","△")&amp;"】")</f>
        <v>【102.5】</v>
      </c>
      <c r="AT6" s="65">
        <f>IF(AT8="-",NA(),AT8)</f>
        <v>70.2</v>
      </c>
      <c r="AU6" s="65">
        <f t="shared" ref="AU6:BC6" si="6">IF(AU8="-",NA(),AU8)</f>
        <v>74.2</v>
      </c>
      <c r="AV6" s="65">
        <f t="shared" si="6"/>
        <v>74.7</v>
      </c>
      <c r="AW6" s="65">
        <f t="shared" si="6"/>
        <v>72.5</v>
      </c>
      <c r="AX6" s="65">
        <f t="shared" si="6"/>
        <v>72.8</v>
      </c>
      <c r="AY6" s="65">
        <f t="shared" si="6"/>
        <v>90.1</v>
      </c>
      <c r="AZ6" s="65">
        <f t="shared" si="6"/>
        <v>89.6</v>
      </c>
      <c r="BA6" s="65">
        <f t="shared" si="6"/>
        <v>84</v>
      </c>
      <c r="BB6" s="65">
        <f t="shared" si="6"/>
        <v>84.3</v>
      </c>
      <c r="BC6" s="65">
        <f t="shared" si="6"/>
        <v>80.7</v>
      </c>
      <c r="BD6" s="65" t="str">
        <f>IF(BD8="-","【-】","【"&amp;SUBSTITUTE(TEXT(BD8,"#,##0.0"),"-","△")&amp;"】")</f>
        <v>【84.7】</v>
      </c>
      <c r="BE6" s="65">
        <f>IF(BE8="-",NA(),BE8)</f>
        <v>200.9</v>
      </c>
      <c r="BF6" s="65">
        <f t="shared" ref="BF6:BN6" si="7">IF(BF8="-",NA(),BF8)</f>
        <v>187.8</v>
      </c>
      <c r="BG6" s="65">
        <f t="shared" si="7"/>
        <v>175.1</v>
      </c>
      <c r="BH6" s="65">
        <f t="shared" si="7"/>
        <v>173.8</v>
      </c>
      <c r="BI6" s="65">
        <f t="shared" si="7"/>
        <v>148.69999999999999</v>
      </c>
      <c r="BJ6" s="65">
        <f t="shared" si="7"/>
        <v>76.3</v>
      </c>
      <c r="BK6" s="65">
        <f t="shared" si="7"/>
        <v>80.7</v>
      </c>
      <c r="BL6" s="65">
        <f t="shared" si="7"/>
        <v>117.1</v>
      </c>
      <c r="BM6" s="65">
        <f t="shared" si="7"/>
        <v>120.5</v>
      </c>
      <c r="BN6" s="65">
        <f t="shared" si="7"/>
        <v>124.2</v>
      </c>
      <c r="BO6" s="65" t="str">
        <f>IF(BO8="-","【-】","【"&amp;SUBSTITUTE(TEXT(BO8,"#,##0.0"),"-","△")&amp;"】")</f>
        <v>【69.3】</v>
      </c>
      <c r="BP6" s="65">
        <f>IF(BP8="-",NA(),BP8)</f>
        <v>21.9</v>
      </c>
      <c r="BQ6" s="65">
        <f t="shared" ref="BQ6:BY6" si="8">IF(BQ8="-",NA(),BQ8)</f>
        <v>24.9</v>
      </c>
      <c r="BR6" s="65">
        <f t="shared" si="8"/>
        <v>32.299999999999997</v>
      </c>
      <c r="BS6" s="65">
        <f t="shared" si="8"/>
        <v>46.3</v>
      </c>
      <c r="BT6" s="65">
        <f t="shared" si="8"/>
        <v>46.2</v>
      </c>
      <c r="BU6" s="65">
        <f t="shared" si="8"/>
        <v>72.599999999999994</v>
      </c>
      <c r="BV6" s="65">
        <f t="shared" si="8"/>
        <v>73.5</v>
      </c>
      <c r="BW6" s="65">
        <f t="shared" si="8"/>
        <v>70.099999999999994</v>
      </c>
      <c r="BX6" s="65">
        <f t="shared" si="8"/>
        <v>70.400000000000006</v>
      </c>
      <c r="BY6" s="65">
        <f t="shared" si="8"/>
        <v>65.8</v>
      </c>
      <c r="BZ6" s="65" t="str">
        <f>IF(BZ8="-","【-】","【"&amp;SUBSTITUTE(TEXT(BZ8,"#,##0.0"),"-","△")&amp;"】")</f>
        <v>【67.2】</v>
      </c>
      <c r="CA6" s="66">
        <f>IF(CA8="-",NA(),CA8)</f>
        <v>24565</v>
      </c>
      <c r="CB6" s="66">
        <f t="shared" ref="CB6:CJ6" si="9">IF(CB8="-",NA(),CB8)</f>
        <v>23717</v>
      </c>
      <c r="CC6" s="66">
        <f t="shared" si="9"/>
        <v>23263</v>
      </c>
      <c r="CD6" s="66">
        <f t="shared" si="9"/>
        <v>23965</v>
      </c>
      <c r="CE6" s="66">
        <f t="shared" si="9"/>
        <v>28592</v>
      </c>
      <c r="CF6" s="66">
        <f t="shared" si="9"/>
        <v>50510</v>
      </c>
      <c r="CG6" s="66">
        <f t="shared" si="9"/>
        <v>50958</v>
      </c>
      <c r="CH6" s="66">
        <f t="shared" si="9"/>
        <v>34924</v>
      </c>
      <c r="CI6" s="66">
        <f t="shared" si="9"/>
        <v>35788</v>
      </c>
      <c r="CJ6" s="66">
        <f t="shared" si="9"/>
        <v>37855</v>
      </c>
      <c r="CK6" s="65" t="str">
        <f>IF(CK8="-","【-】","【"&amp;SUBSTITUTE(TEXT(CK8,"#,##0"),"-","△")&amp;"】")</f>
        <v>【56,733】</v>
      </c>
      <c r="CL6" s="66">
        <f>IF(CL8="-",NA(),CL8)</f>
        <v>5687</v>
      </c>
      <c r="CM6" s="66">
        <f t="shared" ref="CM6:CU6" si="10">IF(CM8="-",NA(),CM8)</f>
        <v>5770</v>
      </c>
      <c r="CN6" s="66">
        <f t="shared" si="10"/>
        <v>5867</v>
      </c>
      <c r="CO6" s="66">
        <f t="shared" si="10"/>
        <v>6411</v>
      </c>
      <c r="CP6" s="66">
        <f t="shared" si="10"/>
        <v>7098</v>
      </c>
      <c r="CQ6" s="66">
        <f t="shared" si="10"/>
        <v>13552</v>
      </c>
      <c r="CR6" s="66">
        <f t="shared" si="10"/>
        <v>13792</v>
      </c>
      <c r="CS6" s="66">
        <f t="shared" si="10"/>
        <v>10244</v>
      </c>
      <c r="CT6" s="66">
        <f t="shared" si="10"/>
        <v>10602</v>
      </c>
      <c r="CU6" s="66">
        <f t="shared" si="10"/>
        <v>11234</v>
      </c>
      <c r="CV6" s="65" t="str">
        <f>IF(CV8="-","【-】","【"&amp;SUBSTITUTE(TEXT(CV8,"#,##0"),"-","△")&amp;"】")</f>
        <v>【16,778】</v>
      </c>
      <c r="CW6" s="65">
        <f>IF(CW8="-",NA(),CW8)</f>
        <v>77.099999999999994</v>
      </c>
      <c r="CX6" s="65">
        <f t="shared" ref="CX6:DF6" si="11">IF(CX8="-",NA(),CX8)</f>
        <v>74.400000000000006</v>
      </c>
      <c r="CY6" s="65">
        <f t="shared" si="11"/>
        <v>76.2</v>
      </c>
      <c r="CZ6" s="65">
        <f t="shared" si="11"/>
        <v>82.2</v>
      </c>
      <c r="DA6" s="65">
        <f t="shared" si="11"/>
        <v>79.400000000000006</v>
      </c>
      <c r="DB6" s="65">
        <f t="shared" si="11"/>
        <v>55.8</v>
      </c>
      <c r="DC6" s="65">
        <f t="shared" si="11"/>
        <v>56.1</v>
      </c>
      <c r="DD6" s="65">
        <f t="shared" si="11"/>
        <v>63.7</v>
      </c>
      <c r="DE6" s="65">
        <f t="shared" si="11"/>
        <v>63.3</v>
      </c>
      <c r="DF6" s="65">
        <f t="shared" si="11"/>
        <v>68.5</v>
      </c>
      <c r="DG6" s="65" t="str">
        <f>IF(DG8="-","【-】","【"&amp;SUBSTITUTE(TEXT(DG8,"#,##0.0"),"-","△")&amp;"】")</f>
        <v>【58.8】</v>
      </c>
      <c r="DH6" s="65">
        <f>IF(DH8="-",NA(),DH8)</f>
        <v>13.1</v>
      </c>
      <c r="DI6" s="65">
        <f t="shared" ref="DI6:DQ6" si="12">IF(DI8="-",NA(),DI8)</f>
        <v>11.7</v>
      </c>
      <c r="DJ6" s="65">
        <f t="shared" si="12"/>
        <v>11.1</v>
      </c>
      <c r="DK6" s="65">
        <f t="shared" si="12"/>
        <v>10.8</v>
      </c>
      <c r="DL6" s="65">
        <f t="shared" si="12"/>
        <v>14.1</v>
      </c>
      <c r="DM6" s="65">
        <f t="shared" si="12"/>
        <v>23.8</v>
      </c>
      <c r="DN6" s="65">
        <f t="shared" si="12"/>
        <v>23.9</v>
      </c>
      <c r="DO6" s="65">
        <f t="shared" si="12"/>
        <v>17.7</v>
      </c>
      <c r="DP6" s="65">
        <f t="shared" si="12"/>
        <v>17.5</v>
      </c>
      <c r="DQ6" s="65">
        <f t="shared" si="12"/>
        <v>17.5</v>
      </c>
      <c r="DR6" s="65" t="str">
        <f>IF(DR8="-","【-】","【"&amp;SUBSTITUTE(TEXT(DR8,"#,##0.0"),"-","△")&amp;"】")</f>
        <v>【24.8】</v>
      </c>
      <c r="DS6" s="65">
        <f>IF(DS8="-",NA(),DS8)</f>
        <v>78.8</v>
      </c>
      <c r="DT6" s="65">
        <f t="shared" ref="DT6:EB6" si="13">IF(DT8="-",NA(),DT8)</f>
        <v>79.8</v>
      </c>
      <c r="DU6" s="65">
        <f t="shared" si="13"/>
        <v>79.400000000000006</v>
      </c>
      <c r="DV6" s="65">
        <f t="shared" si="13"/>
        <v>79.7</v>
      </c>
      <c r="DW6" s="65">
        <f t="shared" si="13"/>
        <v>80.8</v>
      </c>
      <c r="DX6" s="65">
        <f t="shared" si="13"/>
        <v>49.8</v>
      </c>
      <c r="DY6" s="65">
        <f t="shared" si="13"/>
        <v>50.9</v>
      </c>
      <c r="DZ6" s="65">
        <f t="shared" si="13"/>
        <v>54.1</v>
      </c>
      <c r="EA6" s="65">
        <f t="shared" si="13"/>
        <v>54.6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84</v>
      </c>
      <c r="EE6" s="65">
        <f t="shared" ref="EE6:EM6" si="14">IF(EE8="-",NA(),EE8)</f>
        <v>84.9</v>
      </c>
      <c r="EF6" s="65">
        <f t="shared" si="14"/>
        <v>78</v>
      </c>
      <c r="EG6" s="65">
        <f t="shared" si="14"/>
        <v>75.3</v>
      </c>
      <c r="EH6" s="65">
        <f t="shared" si="14"/>
        <v>76.3</v>
      </c>
      <c r="EI6" s="65">
        <f t="shared" si="14"/>
        <v>65</v>
      </c>
      <c r="EJ6" s="65">
        <f t="shared" si="14"/>
        <v>66.8</v>
      </c>
      <c r="EK6" s="65">
        <f t="shared" si="14"/>
        <v>71.400000000000006</v>
      </c>
      <c r="EL6" s="65">
        <f t="shared" si="14"/>
        <v>71.7</v>
      </c>
      <c r="EM6" s="65">
        <f t="shared" si="14"/>
        <v>72.900000000000006</v>
      </c>
      <c r="EN6" s="65" t="str">
        <f>IF(EN8="-","【-】","【"&amp;SUBSTITUTE(TEXT(EN8,"#,##0.0"),"-","△")&amp;"】")</f>
        <v>【70.3】</v>
      </c>
      <c r="EO6" s="66">
        <f>IF(EO8="-",NA(),EO8)</f>
        <v>22891652</v>
      </c>
      <c r="EP6" s="66">
        <f t="shared" ref="EP6:EX6" si="15">IF(EP8="-",NA(),EP8)</f>
        <v>22935390</v>
      </c>
      <c r="EQ6" s="66">
        <f t="shared" si="15"/>
        <v>41247758</v>
      </c>
      <c r="ER6" s="66">
        <f t="shared" si="15"/>
        <v>41063204</v>
      </c>
      <c r="ES6" s="66">
        <f t="shared" si="15"/>
        <v>41153328</v>
      </c>
      <c r="ET6" s="66">
        <f t="shared" si="15"/>
        <v>45645830</v>
      </c>
      <c r="EU6" s="66">
        <f t="shared" si="15"/>
        <v>47082778</v>
      </c>
      <c r="EV6" s="66">
        <f t="shared" si="15"/>
        <v>40683727</v>
      </c>
      <c r="EW6" s="66">
        <f t="shared" si="15"/>
        <v>41891213</v>
      </c>
      <c r="EX6" s="66">
        <f t="shared" si="15"/>
        <v>42806727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155</v>
      </c>
      <c r="B7" s="63">
        <f t="shared" ref="B7:AH7" si="16">B8</f>
        <v>2020</v>
      </c>
      <c r="C7" s="63">
        <f t="shared" si="16"/>
        <v>122025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指定管理者(利用料金制)</v>
      </c>
      <c r="Q7" s="64">
        <f t="shared" si="16"/>
        <v>12</v>
      </c>
      <c r="R7" s="63" t="str">
        <f t="shared" si="16"/>
        <v>-</v>
      </c>
      <c r="S7" s="63" t="str">
        <f t="shared" si="16"/>
        <v>ド 訓</v>
      </c>
      <c r="T7" s="63" t="str">
        <f t="shared" si="16"/>
        <v>救</v>
      </c>
      <c r="U7" s="64">
        <f>U8</f>
        <v>59109</v>
      </c>
      <c r="V7" s="64">
        <f>V8</f>
        <v>18960</v>
      </c>
      <c r="W7" s="63" t="str">
        <f>W8</f>
        <v>非該当</v>
      </c>
      <c r="X7" s="63" t="str">
        <f t="shared" si="16"/>
        <v>非該当</v>
      </c>
      <c r="Y7" s="63" t="str">
        <f t="shared" si="16"/>
        <v>１３：１</v>
      </c>
      <c r="Z7" s="64">
        <f t="shared" si="16"/>
        <v>148</v>
      </c>
      <c r="AA7" s="64">
        <f t="shared" si="16"/>
        <v>38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186</v>
      </c>
      <c r="AF7" s="64">
        <f t="shared" si="16"/>
        <v>53</v>
      </c>
      <c r="AG7" s="64">
        <f t="shared" si="16"/>
        <v>38</v>
      </c>
      <c r="AH7" s="64">
        <f t="shared" si="16"/>
        <v>91</v>
      </c>
      <c r="AI7" s="65">
        <f>AI8</f>
        <v>102.2</v>
      </c>
      <c r="AJ7" s="65">
        <f t="shared" ref="AJ7:AR7" si="17">AJ8</f>
        <v>102.1</v>
      </c>
      <c r="AK7" s="65">
        <f t="shared" si="17"/>
        <v>102.3</v>
      </c>
      <c r="AL7" s="65">
        <f t="shared" si="17"/>
        <v>102.4</v>
      </c>
      <c r="AM7" s="65">
        <f t="shared" si="17"/>
        <v>104.6</v>
      </c>
      <c r="AN7" s="65">
        <f t="shared" si="17"/>
        <v>97.2</v>
      </c>
      <c r="AO7" s="65">
        <f t="shared" si="17"/>
        <v>97</v>
      </c>
      <c r="AP7" s="65">
        <f t="shared" si="17"/>
        <v>97.2</v>
      </c>
      <c r="AQ7" s="65">
        <f t="shared" si="17"/>
        <v>96.9</v>
      </c>
      <c r="AR7" s="65">
        <f t="shared" si="17"/>
        <v>100.6</v>
      </c>
      <c r="AS7" s="65"/>
      <c r="AT7" s="65">
        <f>AT8</f>
        <v>70.2</v>
      </c>
      <c r="AU7" s="65">
        <f t="shared" ref="AU7:BC7" si="18">AU8</f>
        <v>74.2</v>
      </c>
      <c r="AV7" s="65">
        <f t="shared" si="18"/>
        <v>74.7</v>
      </c>
      <c r="AW7" s="65">
        <f t="shared" si="18"/>
        <v>72.5</v>
      </c>
      <c r="AX7" s="65">
        <f t="shared" si="18"/>
        <v>72.8</v>
      </c>
      <c r="AY7" s="65">
        <f t="shared" si="18"/>
        <v>90.1</v>
      </c>
      <c r="AZ7" s="65">
        <f t="shared" si="18"/>
        <v>89.6</v>
      </c>
      <c r="BA7" s="65">
        <f t="shared" si="18"/>
        <v>84</v>
      </c>
      <c r="BB7" s="65">
        <f t="shared" si="18"/>
        <v>84.3</v>
      </c>
      <c r="BC7" s="65">
        <f t="shared" si="18"/>
        <v>80.7</v>
      </c>
      <c r="BD7" s="65"/>
      <c r="BE7" s="65">
        <f>BE8</f>
        <v>200.9</v>
      </c>
      <c r="BF7" s="65">
        <f t="shared" ref="BF7:BN7" si="19">BF8</f>
        <v>187.8</v>
      </c>
      <c r="BG7" s="65">
        <f t="shared" si="19"/>
        <v>175.1</v>
      </c>
      <c r="BH7" s="65">
        <f t="shared" si="19"/>
        <v>173.8</v>
      </c>
      <c r="BI7" s="65">
        <f t="shared" si="19"/>
        <v>148.69999999999999</v>
      </c>
      <c r="BJ7" s="65">
        <f t="shared" si="19"/>
        <v>76.3</v>
      </c>
      <c r="BK7" s="65">
        <f t="shared" si="19"/>
        <v>80.7</v>
      </c>
      <c r="BL7" s="65">
        <f t="shared" si="19"/>
        <v>117.1</v>
      </c>
      <c r="BM7" s="65">
        <f t="shared" si="19"/>
        <v>120.5</v>
      </c>
      <c r="BN7" s="65">
        <f t="shared" si="19"/>
        <v>124.2</v>
      </c>
      <c r="BO7" s="65"/>
      <c r="BP7" s="65">
        <f>BP8</f>
        <v>21.9</v>
      </c>
      <c r="BQ7" s="65">
        <f t="shared" ref="BQ7:BY7" si="20">BQ8</f>
        <v>24.9</v>
      </c>
      <c r="BR7" s="65">
        <f t="shared" si="20"/>
        <v>32.299999999999997</v>
      </c>
      <c r="BS7" s="65">
        <f t="shared" si="20"/>
        <v>46.3</v>
      </c>
      <c r="BT7" s="65">
        <f t="shared" si="20"/>
        <v>46.2</v>
      </c>
      <c r="BU7" s="65">
        <f t="shared" si="20"/>
        <v>72.599999999999994</v>
      </c>
      <c r="BV7" s="65">
        <f t="shared" si="20"/>
        <v>73.5</v>
      </c>
      <c r="BW7" s="65">
        <f t="shared" si="20"/>
        <v>70.099999999999994</v>
      </c>
      <c r="BX7" s="65">
        <f t="shared" si="20"/>
        <v>70.400000000000006</v>
      </c>
      <c r="BY7" s="65">
        <f t="shared" si="20"/>
        <v>65.8</v>
      </c>
      <c r="BZ7" s="65"/>
      <c r="CA7" s="66">
        <f>CA8</f>
        <v>24565</v>
      </c>
      <c r="CB7" s="66">
        <f t="shared" ref="CB7:CJ7" si="21">CB8</f>
        <v>23717</v>
      </c>
      <c r="CC7" s="66">
        <f t="shared" si="21"/>
        <v>23263</v>
      </c>
      <c r="CD7" s="66">
        <f t="shared" si="21"/>
        <v>23965</v>
      </c>
      <c r="CE7" s="66">
        <f t="shared" si="21"/>
        <v>28592</v>
      </c>
      <c r="CF7" s="66">
        <f t="shared" si="21"/>
        <v>50510</v>
      </c>
      <c r="CG7" s="66">
        <f t="shared" si="21"/>
        <v>50958</v>
      </c>
      <c r="CH7" s="66">
        <f t="shared" si="21"/>
        <v>34924</v>
      </c>
      <c r="CI7" s="66">
        <f t="shared" si="21"/>
        <v>35788</v>
      </c>
      <c r="CJ7" s="66">
        <f t="shared" si="21"/>
        <v>37855</v>
      </c>
      <c r="CK7" s="65"/>
      <c r="CL7" s="66">
        <f>CL8</f>
        <v>5687</v>
      </c>
      <c r="CM7" s="66">
        <f t="shared" ref="CM7:CU7" si="22">CM8</f>
        <v>5770</v>
      </c>
      <c r="CN7" s="66">
        <f t="shared" si="22"/>
        <v>5867</v>
      </c>
      <c r="CO7" s="66">
        <f t="shared" si="22"/>
        <v>6411</v>
      </c>
      <c r="CP7" s="66">
        <f t="shared" si="22"/>
        <v>7098</v>
      </c>
      <c r="CQ7" s="66">
        <f t="shared" si="22"/>
        <v>13552</v>
      </c>
      <c r="CR7" s="66">
        <f t="shared" si="22"/>
        <v>13792</v>
      </c>
      <c r="CS7" s="66">
        <f t="shared" si="22"/>
        <v>10244</v>
      </c>
      <c r="CT7" s="66">
        <f t="shared" si="22"/>
        <v>10602</v>
      </c>
      <c r="CU7" s="66">
        <f t="shared" si="22"/>
        <v>11234</v>
      </c>
      <c r="CV7" s="65"/>
      <c r="CW7" s="65">
        <f>CW8</f>
        <v>77.099999999999994</v>
      </c>
      <c r="CX7" s="65">
        <f t="shared" ref="CX7:DF7" si="23">CX8</f>
        <v>74.400000000000006</v>
      </c>
      <c r="CY7" s="65">
        <f t="shared" si="23"/>
        <v>76.2</v>
      </c>
      <c r="CZ7" s="65">
        <f t="shared" si="23"/>
        <v>82.2</v>
      </c>
      <c r="DA7" s="65">
        <f t="shared" si="23"/>
        <v>79.400000000000006</v>
      </c>
      <c r="DB7" s="65">
        <f t="shared" si="23"/>
        <v>55.8</v>
      </c>
      <c r="DC7" s="65">
        <f t="shared" si="23"/>
        <v>56.1</v>
      </c>
      <c r="DD7" s="65">
        <f t="shared" si="23"/>
        <v>63.7</v>
      </c>
      <c r="DE7" s="65">
        <f t="shared" si="23"/>
        <v>63.3</v>
      </c>
      <c r="DF7" s="65">
        <f t="shared" si="23"/>
        <v>68.5</v>
      </c>
      <c r="DG7" s="65"/>
      <c r="DH7" s="65">
        <f>DH8</f>
        <v>13.1</v>
      </c>
      <c r="DI7" s="65">
        <f t="shared" ref="DI7:DQ7" si="24">DI8</f>
        <v>11.7</v>
      </c>
      <c r="DJ7" s="65">
        <f t="shared" si="24"/>
        <v>11.1</v>
      </c>
      <c r="DK7" s="65">
        <f t="shared" si="24"/>
        <v>10.8</v>
      </c>
      <c r="DL7" s="65">
        <f t="shared" si="24"/>
        <v>14.1</v>
      </c>
      <c r="DM7" s="65">
        <f t="shared" si="24"/>
        <v>23.8</v>
      </c>
      <c r="DN7" s="65">
        <f t="shared" si="24"/>
        <v>23.9</v>
      </c>
      <c r="DO7" s="65">
        <f t="shared" si="24"/>
        <v>17.7</v>
      </c>
      <c r="DP7" s="65">
        <f t="shared" si="24"/>
        <v>17.5</v>
      </c>
      <c r="DQ7" s="65">
        <f t="shared" si="24"/>
        <v>17.5</v>
      </c>
      <c r="DR7" s="65"/>
      <c r="DS7" s="65">
        <f>DS8</f>
        <v>78.8</v>
      </c>
      <c r="DT7" s="65">
        <f t="shared" ref="DT7:EB7" si="25">DT8</f>
        <v>79.8</v>
      </c>
      <c r="DU7" s="65">
        <f t="shared" si="25"/>
        <v>79.400000000000006</v>
      </c>
      <c r="DV7" s="65">
        <f t="shared" si="25"/>
        <v>79.7</v>
      </c>
      <c r="DW7" s="65">
        <f t="shared" si="25"/>
        <v>80.8</v>
      </c>
      <c r="DX7" s="65">
        <f t="shared" si="25"/>
        <v>49.8</v>
      </c>
      <c r="DY7" s="65">
        <f t="shared" si="25"/>
        <v>50.9</v>
      </c>
      <c r="DZ7" s="65">
        <f t="shared" si="25"/>
        <v>54.1</v>
      </c>
      <c r="EA7" s="65">
        <f t="shared" si="25"/>
        <v>54.6</v>
      </c>
      <c r="EB7" s="65">
        <f t="shared" si="25"/>
        <v>56.9</v>
      </c>
      <c r="EC7" s="65"/>
      <c r="ED7" s="65">
        <f>ED8</f>
        <v>84</v>
      </c>
      <c r="EE7" s="65">
        <f t="shared" ref="EE7:EM7" si="26">EE8</f>
        <v>84.9</v>
      </c>
      <c r="EF7" s="65">
        <f t="shared" si="26"/>
        <v>78</v>
      </c>
      <c r="EG7" s="65">
        <f t="shared" si="26"/>
        <v>75.3</v>
      </c>
      <c r="EH7" s="65">
        <f t="shared" si="26"/>
        <v>76.3</v>
      </c>
      <c r="EI7" s="65">
        <f t="shared" si="26"/>
        <v>65</v>
      </c>
      <c r="EJ7" s="65">
        <f t="shared" si="26"/>
        <v>66.8</v>
      </c>
      <c r="EK7" s="65">
        <f t="shared" si="26"/>
        <v>71.400000000000006</v>
      </c>
      <c r="EL7" s="65">
        <f t="shared" si="26"/>
        <v>71.7</v>
      </c>
      <c r="EM7" s="65">
        <f t="shared" si="26"/>
        <v>72.900000000000006</v>
      </c>
      <c r="EN7" s="65"/>
      <c r="EO7" s="66">
        <f>EO8</f>
        <v>22891652</v>
      </c>
      <c r="EP7" s="66">
        <f t="shared" ref="EP7:EX7" si="27">EP8</f>
        <v>22935390</v>
      </c>
      <c r="EQ7" s="66">
        <f t="shared" si="27"/>
        <v>41247758</v>
      </c>
      <c r="ER7" s="66">
        <f t="shared" si="27"/>
        <v>41063204</v>
      </c>
      <c r="ES7" s="66">
        <f t="shared" si="27"/>
        <v>41153328</v>
      </c>
      <c r="ET7" s="66">
        <f t="shared" si="27"/>
        <v>45645830</v>
      </c>
      <c r="EU7" s="66">
        <f t="shared" si="27"/>
        <v>47082778</v>
      </c>
      <c r="EV7" s="66">
        <f t="shared" si="27"/>
        <v>40683727</v>
      </c>
      <c r="EW7" s="66">
        <f t="shared" si="27"/>
        <v>41891213</v>
      </c>
      <c r="EX7" s="66">
        <f t="shared" si="27"/>
        <v>42806727</v>
      </c>
      <c r="EY7" s="66"/>
    </row>
    <row r="8" spans="1:155" s="67" customFormat="1">
      <c r="A8" s="48"/>
      <c r="B8" s="68">
        <v>2020</v>
      </c>
      <c r="C8" s="68">
        <v>122025</v>
      </c>
      <c r="D8" s="68">
        <v>46</v>
      </c>
      <c r="E8" s="68">
        <v>6</v>
      </c>
      <c r="F8" s="68">
        <v>0</v>
      </c>
      <c r="G8" s="68">
        <v>1</v>
      </c>
      <c r="H8" s="68" t="s">
        <v>156</v>
      </c>
      <c r="I8" s="68" t="s">
        <v>157</v>
      </c>
      <c r="J8" s="68" t="s">
        <v>158</v>
      </c>
      <c r="K8" s="68" t="s">
        <v>159</v>
      </c>
      <c r="L8" s="68" t="s">
        <v>160</v>
      </c>
      <c r="M8" s="68" t="s">
        <v>161</v>
      </c>
      <c r="N8" s="68" t="s">
        <v>162</v>
      </c>
      <c r="O8" s="68" t="s">
        <v>163</v>
      </c>
      <c r="P8" s="68" t="s">
        <v>164</v>
      </c>
      <c r="Q8" s="69">
        <v>12</v>
      </c>
      <c r="R8" s="68" t="s">
        <v>39</v>
      </c>
      <c r="S8" s="68" t="s">
        <v>165</v>
      </c>
      <c r="T8" s="68" t="s">
        <v>166</v>
      </c>
      <c r="U8" s="69">
        <v>59109</v>
      </c>
      <c r="V8" s="69">
        <v>18960</v>
      </c>
      <c r="W8" s="68" t="s">
        <v>167</v>
      </c>
      <c r="X8" s="68" t="s">
        <v>167</v>
      </c>
      <c r="Y8" s="70" t="s">
        <v>168</v>
      </c>
      <c r="Z8" s="69">
        <v>148</v>
      </c>
      <c r="AA8" s="69">
        <v>38</v>
      </c>
      <c r="AB8" s="69" t="s">
        <v>39</v>
      </c>
      <c r="AC8" s="69" t="s">
        <v>39</v>
      </c>
      <c r="AD8" s="69" t="s">
        <v>39</v>
      </c>
      <c r="AE8" s="69">
        <v>186</v>
      </c>
      <c r="AF8" s="69">
        <v>53</v>
      </c>
      <c r="AG8" s="69">
        <v>38</v>
      </c>
      <c r="AH8" s="69">
        <v>91</v>
      </c>
      <c r="AI8" s="71">
        <v>102.2</v>
      </c>
      <c r="AJ8" s="71">
        <v>102.1</v>
      </c>
      <c r="AK8" s="71">
        <v>102.3</v>
      </c>
      <c r="AL8" s="71">
        <v>102.4</v>
      </c>
      <c r="AM8" s="71">
        <v>104.6</v>
      </c>
      <c r="AN8" s="71">
        <v>97.2</v>
      </c>
      <c r="AO8" s="71">
        <v>97</v>
      </c>
      <c r="AP8" s="71">
        <v>97.2</v>
      </c>
      <c r="AQ8" s="71">
        <v>96.9</v>
      </c>
      <c r="AR8" s="71">
        <v>100.6</v>
      </c>
      <c r="AS8" s="71">
        <v>102.5</v>
      </c>
      <c r="AT8" s="71">
        <v>70.2</v>
      </c>
      <c r="AU8" s="71">
        <v>74.2</v>
      </c>
      <c r="AV8" s="71">
        <v>74.7</v>
      </c>
      <c r="AW8" s="71">
        <v>72.5</v>
      </c>
      <c r="AX8" s="71">
        <v>72.8</v>
      </c>
      <c r="AY8" s="71">
        <v>90.1</v>
      </c>
      <c r="AZ8" s="71">
        <v>89.6</v>
      </c>
      <c r="BA8" s="71">
        <v>84</v>
      </c>
      <c r="BB8" s="71">
        <v>84.3</v>
      </c>
      <c r="BC8" s="71">
        <v>80.7</v>
      </c>
      <c r="BD8" s="71">
        <v>84.7</v>
      </c>
      <c r="BE8" s="72">
        <v>200.9</v>
      </c>
      <c r="BF8" s="72">
        <v>187.8</v>
      </c>
      <c r="BG8" s="72">
        <v>175.1</v>
      </c>
      <c r="BH8" s="72">
        <v>173.8</v>
      </c>
      <c r="BI8" s="72">
        <v>148.69999999999999</v>
      </c>
      <c r="BJ8" s="72">
        <v>76.3</v>
      </c>
      <c r="BK8" s="72">
        <v>80.7</v>
      </c>
      <c r="BL8" s="72">
        <v>117.1</v>
      </c>
      <c r="BM8" s="72">
        <v>120.5</v>
      </c>
      <c r="BN8" s="72">
        <v>124.2</v>
      </c>
      <c r="BO8" s="72">
        <v>69.3</v>
      </c>
      <c r="BP8" s="71">
        <v>21.9</v>
      </c>
      <c r="BQ8" s="71">
        <v>24.9</v>
      </c>
      <c r="BR8" s="71">
        <v>32.299999999999997</v>
      </c>
      <c r="BS8" s="71">
        <v>46.3</v>
      </c>
      <c r="BT8" s="71">
        <v>46.2</v>
      </c>
      <c r="BU8" s="71">
        <v>72.599999999999994</v>
      </c>
      <c r="BV8" s="71">
        <v>73.5</v>
      </c>
      <c r="BW8" s="71">
        <v>70.099999999999994</v>
      </c>
      <c r="BX8" s="71">
        <v>70.400000000000006</v>
      </c>
      <c r="BY8" s="71">
        <v>65.8</v>
      </c>
      <c r="BZ8" s="71">
        <v>67.2</v>
      </c>
      <c r="CA8" s="72">
        <v>24565</v>
      </c>
      <c r="CB8" s="72">
        <v>23717</v>
      </c>
      <c r="CC8" s="72">
        <v>23263</v>
      </c>
      <c r="CD8" s="72">
        <v>23965</v>
      </c>
      <c r="CE8" s="72">
        <v>28592</v>
      </c>
      <c r="CF8" s="72">
        <v>50510</v>
      </c>
      <c r="CG8" s="72">
        <v>50958</v>
      </c>
      <c r="CH8" s="72">
        <v>34924</v>
      </c>
      <c r="CI8" s="72">
        <v>35788</v>
      </c>
      <c r="CJ8" s="72">
        <v>37855</v>
      </c>
      <c r="CK8" s="71">
        <v>56733</v>
      </c>
      <c r="CL8" s="72">
        <v>5687</v>
      </c>
      <c r="CM8" s="72">
        <v>5770</v>
      </c>
      <c r="CN8" s="72">
        <v>5867</v>
      </c>
      <c r="CO8" s="72">
        <v>6411</v>
      </c>
      <c r="CP8" s="72">
        <v>7098</v>
      </c>
      <c r="CQ8" s="72">
        <v>13552</v>
      </c>
      <c r="CR8" s="72">
        <v>13792</v>
      </c>
      <c r="CS8" s="72">
        <v>10244</v>
      </c>
      <c r="CT8" s="72">
        <v>10602</v>
      </c>
      <c r="CU8" s="72">
        <v>11234</v>
      </c>
      <c r="CV8" s="71">
        <v>16778</v>
      </c>
      <c r="CW8" s="72">
        <v>77.099999999999994</v>
      </c>
      <c r="CX8" s="72">
        <v>74.400000000000006</v>
      </c>
      <c r="CY8" s="72">
        <v>76.2</v>
      </c>
      <c r="CZ8" s="72">
        <v>82.2</v>
      </c>
      <c r="DA8" s="72">
        <v>79.400000000000006</v>
      </c>
      <c r="DB8" s="72">
        <v>55.8</v>
      </c>
      <c r="DC8" s="72">
        <v>56.1</v>
      </c>
      <c r="DD8" s="72">
        <v>63.7</v>
      </c>
      <c r="DE8" s="72">
        <v>63.3</v>
      </c>
      <c r="DF8" s="72">
        <v>68.5</v>
      </c>
      <c r="DG8" s="72">
        <v>58.8</v>
      </c>
      <c r="DH8" s="72">
        <v>13.1</v>
      </c>
      <c r="DI8" s="72">
        <v>11.7</v>
      </c>
      <c r="DJ8" s="72">
        <v>11.1</v>
      </c>
      <c r="DK8" s="72">
        <v>10.8</v>
      </c>
      <c r="DL8" s="72">
        <v>14.1</v>
      </c>
      <c r="DM8" s="72">
        <v>23.8</v>
      </c>
      <c r="DN8" s="72">
        <v>23.9</v>
      </c>
      <c r="DO8" s="72">
        <v>17.7</v>
      </c>
      <c r="DP8" s="72">
        <v>17.5</v>
      </c>
      <c r="DQ8" s="72">
        <v>17.5</v>
      </c>
      <c r="DR8" s="72">
        <v>24.8</v>
      </c>
      <c r="DS8" s="71">
        <v>78.8</v>
      </c>
      <c r="DT8" s="71">
        <v>79.8</v>
      </c>
      <c r="DU8" s="71">
        <v>79.400000000000006</v>
      </c>
      <c r="DV8" s="71">
        <v>79.7</v>
      </c>
      <c r="DW8" s="71">
        <v>80.8</v>
      </c>
      <c r="DX8" s="71">
        <v>49.8</v>
      </c>
      <c r="DY8" s="71">
        <v>50.9</v>
      </c>
      <c r="DZ8" s="71">
        <v>54.1</v>
      </c>
      <c r="EA8" s="71">
        <v>54.6</v>
      </c>
      <c r="EB8" s="71">
        <v>56.9</v>
      </c>
      <c r="EC8" s="71">
        <v>54.8</v>
      </c>
      <c r="ED8" s="71">
        <v>84</v>
      </c>
      <c r="EE8" s="71">
        <v>84.9</v>
      </c>
      <c r="EF8" s="71">
        <v>78</v>
      </c>
      <c r="EG8" s="71">
        <v>75.3</v>
      </c>
      <c r="EH8" s="71">
        <v>76.3</v>
      </c>
      <c r="EI8" s="71">
        <v>65</v>
      </c>
      <c r="EJ8" s="71">
        <v>66.8</v>
      </c>
      <c r="EK8" s="71">
        <v>71.400000000000006</v>
      </c>
      <c r="EL8" s="71">
        <v>71.7</v>
      </c>
      <c r="EM8" s="71">
        <v>72.900000000000006</v>
      </c>
      <c r="EN8" s="71">
        <v>70.3</v>
      </c>
      <c r="EO8" s="72">
        <v>22891652</v>
      </c>
      <c r="EP8" s="72">
        <v>22935390</v>
      </c>
      <c r="EQ8" s="72">
        <v>41247758</v>
      </c>
      <c r="ER8" s="72">
        <v>41063204</v>
      </c>
      <c r="ES8" s="72">
        <v>41153328</v>
      </c>
      <c r="ET8" s="72">
        <v>45645830</v>
      </c>
      <c r="EU8" s="72">
        <v>47082778</v>
      </c>
      <c r="EV8" s="72">
        <v>40683727</v>
      </c>
      <c r="EW8" s="72">
        <v>41891213</v>
      </c>
      <c r="EX8" s="72">
        <v>42806727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169</v>
      </c>
      <c r="C10" s="77" t="s">
        <v>170</v>
      </c>
      <c r="D10" s="77" t="s">
        <v>171</v>
      </c>
      <c r="E10" s="77" t="s">
        <v>172</v>
      </c>
      <c r="F10" s="77" t="s">
        <v>173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