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-srv-choshi\1201_企画室\01企画政策班\100統計担当\A 統計書\統計書Ｒ４\01_統計書変更素材\"/>
    </mc:Choice>
  </mc:AlternateContent>
  <xr:revisionPtr revIDLastSave="0" documentId="13_ncr:1_{6FF18BF6-EB3D-422E-A135-3D78BF787FB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11-1～2" sheetId="1" r:id="rId1"/>
    <sheet name="11-3" sheetId="2" r:id="rId2"/>
    <sheet name="Data_11-1" sheetId="3" r:id="rId3"/>
    <sheet name="Data_11-2" sheetId="4" r:id="rId4"/>
  </sheets>
  <definedNames>
    <definedName name="_xlnm.Print_Area" localSheetId="1">'11-3'!$A$1:$AI$16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1" i="3" l="1"/>
  <c r="I11" i="3"/>
  <c r="P38" i="1"/>
  <c r="M38" i="1"/>
  <c r="J38" i="1"/>
  <c r="G38" i="1"/>
  <c r="F38" i="1"/>
  <c r="D38" i="1"/>
  <c r="B38" i="1"/>
  <c r="P37" i="1"/>
  <c r="M37" i="1"/>
  <c r="J37" i="1"/>
  <c r="G37" i="1"/>
  <c r="F37" i="1"/>
  <c r="D37" i="1"/>
  <c r="B37" i="1"/>
  <c r="P36" i="1"/>
  <c r="M36" i="1"/>
  <c r="J36" i="1"/>
  <c r="G36" i="1"/>
  <c r="F36" i="1"/>
  <c r="D36" i="1"/>
  <c r="B36" i="1"/>
  <c r="P35" i="1"/>
  <c r="M35" i="1"/>
  <c r="J35" i="1"/>
  <c r="G35" i="1"/>
  <c r="F35" i="1"/>
  <c r="D35" i="1"/>
  <c r="B35" i="1"/>
  <c r="F34" i="1"/>
  <c r="F26" i="1"/>
  <c r="B34" i="1"/>
  <c r="B26" i="1"/>
  <c r="M34" i="1"/>
  <c r="P34" i="1"/>
  <c r="J34" i="1"/>
  <c r="G34" i="1"/>
  <c r="V26" i="1"/>
  <c r="D34" i="1"/>
  <c r="D26" i="1"/>
  <c r="V30" i="1"/>
  <c r="S30" i="1"/>
  <c r="P30" i="1"/>
  <c r="M30" i="1"/>
  <c r="J30" i="1"/>
  <c r="G30" i="1"/>
  <c r="F30" i="1"/>
  <c r="D30" i="1"/>
  <c r="B30" i="1"/>
  <c r="V29" i="1"/>
  <c r="S29" i="1"/>
  <c r="P29" i="1"/>
  <c r="M29" i="1"/>
  <c r="J29" i="1"/>
  <c r="G29" i="1"/>
  <c r="F29" i="1"/>
  <c r="D29" i="1"/>
  <c r="B29" i="1"/>
  <c r="V28" i="1"/>
  <c r="S28" i="1"/>
  <c r="P28" i="1"/>
  <c r="M28" i="1"/>
  <c r="J28" i="1"/>
  <c r="G28" i="1"/>
  <c r="F28" i="1"/>
  <c r="D28" i="1"/>
  <c r="B28" i="1"/>
  <c r="V27" i="1"/>
  <c r="S27" i="1"/>
  <c r="P27" i="1"/>
  <c r="M27" i="1"/>
  <c r="J27" i="1"/>
  <c r="G27" i="1"/>
  <c r="F27" i="1"/>
  <c r="D27" i="1"/>
  <c r="B27" i="1"/>
  <c r="S26" i="1"/>
  <c r="P26" i="1"/>
  <c r="M26" i="1"/>
  <c r="J26" i="1"/>
  <c r="G26" i="1"/>
  <c r="S19" i="1"/>
  <c r="M19" i="1"/>
  <c r="G19" i="1"/>
  <c r="B19" i="1"/>
  <c r="S18" i="1"/>
  <c r="M18" i="1"/>
  <c r="G18" i="1"/>
  <c r="B18" i="1"/>
  <c r="S17" i="1"/>
  <c r="M17" i="1"/>
  <c r="G17" i="1"/>
  <c r="B17" i="1"/>
  <c r="S16" i="1"/>
  <c r="M16" i="1"/>
  <c r="G16" i="1"/>
  <c r="B16" i="1"/>
  <c r="S15" i="1"/>
  <c r="M15" i="1"/>
  <c r="G15" i="1"/>
  <c r="B15" i="1"/>
  <c r="V11" i="1"/>
  <c r="S11" i="1"/>
  <c r="P11" i="1"/>
  <c r="M11" i="1"/>
  <c r="J11" i="1"/>
  <c r="G11" i="1"/>
  <c r="F11" i="1"/>
  <c r="D11" i="1"/>
  <c r="B11" i="1"/>
  <c r="V10" i="1"/>
  <c r="S10" i="1"/>
  <c r="P10" i="1"/>
  <c r="M10" i="1"/>
  <c r="J10" i="1"/>
  <c r="G10" i="1"/>
  <c r="F10" i="1"/>
  <c r="D10" i="1"/>
  <c r="B10" i="1"/>
  <c r="V9" i="1"/>
  <c r="S9" i="1"/>
  <c r="P9" i="1"/>
  <c r="M9" i="1"/>
  <c r="J9" i="1"/>
  <c r="G9" i="1"/>
  <c r="F9" i="1"/>
  <c r="D9" i="1"/>
  <c r="B9" i="1"/>
  <c r="V8" i="1"/>
  <c r="S8" i="1"/>
  <c r="P8" i="1"/>
  <c r="M8" i="1"/>
  <c r="J8" i="1"/>
  <c r="G8" i="1"/>
  <c r="F8" i="1"/>
  <c r="D8" i="1"/>
  <c r="B8" i="1"/>
  <c r="V7" i="1"/>
  <c r="S7" i="1"/>
  <c r="P7" i="1"/>
  <c r="M7" i="1"/>
  <c r="G7" i="1"/>
  <c r="J7" i="1"/>
  <c r="F7" i="1"/>
  <c r="B7" i="1"/>
  <c r="D7" i="1"/>
</calcChain>
</file>

<file path=xl/sharedStrings.xml><?xml version="1.0" encoding="utf-8"?>
<sst xmlns="http://schemas.openxmlformats.org/spreadsheetml/2006/main" count="156" uniqueCount="80">
  <si>
    <t>年度</t>
    <rPh sb="0" eb="2">
      <t>ネンド</t>
    </rPh>
    <phoneticPr fontId="2"/>
  </si>
  <si>
    <t>給水区域内</t>
    <rPh sb="0" eb="2">
      <t>キュウスイ</t>
    </rPh>
    <rPh sb="2" eb="5">
      <t>クイキナイ</t>
    </rPh>
    <phoneticPr fontId="2"/>
  </si>
  <si>
    <t>給水</t>
    <rPh sb="0" eb="2">
      <t>キュウスイ</t>
    </rPh>
    <phoneticPr fontId="2"/>
  </si>
  <si>
    <t>普及率(％)</t>
    <rPh sb="0" eb="2">
      <t>フキュウ</t>
    </rPh>
    <rPh sb="2" eb="3">
      <t>リツ</t>
    </rPh>
    <phoneticPr fontId="2"/>
  </si>
  <si>
    <t>戸数</t>
    <rPh sb="0" eb="2">
      <t>コスウ</t>
    </rPh>
    <phoneticPr fontId="2"/>
  </si>
  <si>
    <t>人口</t>
    <rPh sb="0" eb="2">
      <t>ジンコウ</t>
    </rPh>
    <phoneticPr fontId="2"/>
  </si>
  <si>
    <t>年間配水量</t>
    <rPh sb="0" eb="2">
      <t>ネンカン</t>
    </rPh>
    <rPh sb="2" eb="4">
      <t>ハイスイ</t>
    </rPh>
    <rPh sb="4" eb="5">
      <t>リョウ</t>
    </rPh>
    <phoneticPr fontId="2"/>
  </si>
  <si>
    <t>年間有収水量</t>
    <rPh sb="0" eb="2">
      <t>ネンカン</t>
    </rPh>
    <rPh sb="2" eb="3">
      <t>ユウ</t>
    </rPh>
    <rPh sb="3" eb="4">
      <t>シュウ</t>
    </rPh>
    <rPh sb="4" eb="5">
      <t>スイ</t>
    </rPh>
    <rPh sb="5" eb="6">
      <t>リョウ</t>
    </rPh>
    <phoneticPr fontId="2"/>
  </si>
  <si>
    <t>導送水管延長</t>
    <rPh sb="0" eb="1">
      <t>シルベ</t>
    </rPh>
    <rPh sb="1" eb="4">
      <t>ソウスイカン</t>
    </rPh>
    <rPh sb="4" eb="6">
      <t>エンチョウ</t>
    </rPh>
    <phoneticPr fontId="2"/>
  </si>
  <si>
    <t>配水管延長</t>
    <rPh sb="0" eb="3">
      <t>ハイスイカン</t>
    </rPh>
    <rPh sb="3" eb="5">
      <t>エンチョウ</t>
    </rPh>
    <phoneticPr fontId="2"/>
  </si>
  <si>
    <t>平成</t>
    <rPh sb="0" eb="2">
      <t>ヘイセイ</t>
    </rPh>
    <phoneticPr fontId="2"/>
  </si>
  <si>
    <t>総　　　数</t>
    <rPh sb="0" eb="1">
      <t>フサ</t>
    </rPh>
    <rPh sb="4" eb="5">
      <t>カズ</t>
    </rPh>
    <phoneticPr fontId="2"/>
  </si>
  <si>
    <t>一　　般　　用
( 専 用 せ ん )</t>
    <rPh sb="0" eb="1">
      <t>イチ</t>
    </rPh>
    <rPh sb="3" eb="4">
      <t>パン</t>
    </rPh>
    <rPh sb="6" eb="7">
      <t>ヨウ</t>
    </rPh>
    <rPh sb="10" eb="11">
      <t>アツム</t>
    </rPh>
    <rPh sb="12" eb="13">
      <t>ヨウ</t>
    </rPh>
    <phoneticPr fontId="2"/>
  </si>
  <si>
    <t>浴 場 営 業 用</t>
    <rPh sb="0" eb="1">
      <t>ヨク</t>
    </rPh>
    <rPh sb="2" eb="3">
      <t>バ</t>
    </rPh>
    <rPh sb="4" eb="5">
      <t>エイ</t>
    </rPh>
    <rPh sb="6" eb="7">
      <t>ギョウ</t>
    </rPh>
    <rPh sb="8" eb="9">
      <t>ヨウ</t>
    </rPh>
    <phoneticPr fontId="2"/>
  </si>
  <si>
    <t>臨　時　用</t>
    <rPh sb="0" eb="1">
      <t>ノゾム</t>
    </rPh>
    <rPh sb="2" eb="3">
      <t>ジ</t>
    </rPh>
    <rPh sb="4" eb="5">
      <t>ヨウ</t>
    </rPh>
    <phoneticPr fontId="2"/>
  </si>
  <si>
    <t>東庄町への分水</t>
    <rPh sb="0" eb="2">
      <t>トウノショウ</t>
    </rPh>
    <rPh sb="2" eb="3">
      <t>マチ</t>
    </rPh>
    <rPh sb="5" eb="7">
      <t>ブンスイ</t>
    </rPh>
    <phoneticPr fontId="2"/>
  </si>
  <si>
    <t>戸　　数</t>
    <rPh sb="0" eb="1">
      <t>ト</t>
    </rPh>
    <rPh sb="3" eb="4">
      <t>カズ</t>
    </rPh>
    <phoneticPr fontId="2"/>
  </si>
  <si>
    <t>水　　量</t>
    <rPh sb="0" eb="1">
      <t>ミズ</t>
    </rPh>
    <rPh sb="3" eb="4">
      <t>リョウ</t>
    </rPh>
    <phoneticPr fontId="2"/>
  </si>
  <si>
    <t>(単位 水量：㎥、管延長：ｍ)</t>
    <rPh sb="1" eb="3">
      <t>タンイ</t>
    </rPh>
    <rPh sb="4" eb="6">
      <t>スイリョウ</t>
    </rPh>
    <rPh sb="9" eb="10">
      <t>カン</t>
    </rPh>
    <rPh sb="10" eb="12">
      <t>エンチョウ</t>
    </rPh>
    <phoneticPr fontId="2"/>
  </si>
  <si>
    <t>(単位：㎥)</t>
    <rPh sb="1" eb="3">
      <t>タンイ</t>
    </rPh>
    <phoneticPr fontId="2"/>
  </si>
  <si>
    <t>注) 戸数は年度末現在数</t>
    <rPh sb="0" eb="1">
      <t>チュウ</t>
    </rPh>
    <rPh sb="3" eb="5">
      <t>コスウ</t>
    </rPh>
    <rPh sb="6" eb="9">
      <t>ネンドマツ</t>
    </rPh>
    <rPh sb="9" eb="11">
      <t>ゲンザイ</t>
    </rPh>
    <rPh sb="11" eb="12">
      <t>スウ</t>
    </rPh>
    <phoneticPr fontId="2"/>
  </si>
  <si>
    <t>注) 人口、戸数は年度末現在数</t>
    <rPh sb="0" eb="1">
      <t>チュウ</t>
    </rPh>
    <rPh sb="3" eb="5">
      <t>ジンコウ</t>
    </rPh>
    <rPh sb="6" eb="8">
      <t>コスウ</t>
    </rPh>
    <rPh sb="9" eb="12">
      <t>ネンドマツ</t>
    </rPh>
    <rPh sb="12" eb="14">
      <t>ゲンザイ</t>
    </rPh>
    <rPh sb="14" eb="15">
      <t>スウ</t>
    </rPh>
    <phoneticPr fontId="2"/>
  </si>
  <si>
    <t>11　水道</t>
    <rPh sb="3" eb="5">
      <t>スイドウ</t>
    </rPh>
    <phoneticPr fontId="2"/>
  </si>
  <si>
    <t>11-1　水道普及状況</t>
    <phoneticPr fontId="2"/>
  </si>
  <si>
    <t>11-2　用途別給水量</t>
    <rPh sb="5" eb="7">
      <t>ヨウト</t>
    </rPh>
    <rPh sb="7" eb="8">
      <t>ベツ</t>
    </rPh>
    <rPh sb="8" eb="10">
      <t>キュウスイ</t>
    </rPh>
    <rPh sb="10" eb="11">
      <t>リョウ</t>
    </rPh>
    <phoneticPr fontId="2"/>
  </si>
  <si>
    <t>区　　分</t>
    <rPh sb="0" eb="1">
      <t>ク</t>
    </rPh>
    <rPh sb="3" eb="4">
      <t>ブン</t>
    </rPh>
    <phoneticPr fontId="2"/>
  </si>
  <si>
    <t>起　　工</t>
    <rPh sb="0" eb="1">
      <t>オコシ</t>
    </rPh>
    <rPh sb="3" eb="4">
      <t>コウ</t>
    </rPh>
    <phoneticPr fontId="2"/>
  </si>
  <si>
    <t>竣　　工</t>
    <rPh sb="0" eb="1">
      <t>シュン</t>
    </rPh>
    <rPh sb="3" eb="4">
      <t>コウ</t>
    </rPh>
    <phoneticPr fontId="2"/>
  </si>
  <si>
    <t>計画給水人口</t>
    <rPh sb="0" eb="2">
      <t>ケイカク</t>
    </rPh>
    <rPh sb="2" eb="4">
      <t>キュウスイ</t>
    </rPh>
    <rPh sb="4" eb="6">
      <t>ジンコウ</t>
    </rPh>
    <phoneticPr fontId="2"/>
  </si>
  <si>
    <t>計画１日
最大給水量</t>
    <rPh sb="0" eb="2">
      <t>ケイカク</t>
    </rPh>
    <rPh sb="3" eb="4">
      <t>ニチ</t>
    </rPh>
    <rPh sb="5" eb="7">
      <t>サイダイ</t>
    </rPh>
    <rPh sb="7" eb="9">
      <t>キュウスイ</t>
    </rPh>
    <rPh sb="9" eb="10">
      <t>リョウ</t>
    </rPh>
    <phoneticPr fontId="2"/>
  </si>
  <si>
    <t>水　　源</t>
    <rPh sb="0" eb="1">
      <t>ミズ</t>
    </rPh>
    <rPh sb="3" eb="4">
      <t>ミナモト</t>
    </rPh>
    <phoneticPr fontId="2"/>
  </si>
  <si>
    <t>創      設</t>
    <rPh sb="0" eb="1">
      <t>キズ</t>
    </rPh>
    <rPh sb="7" eb="8">
      <t>セツ</t>
    </rPh>
    <phoneticPr fontId="2"/>
  </si>
  <si>
    <t>昭和</t>
    <rPh sb="0" eb="2">
      <t>ショウワ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</si>
  <si>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</si>
  <si>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</si>
  <si>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人</t>
    <rPh sb="0" eb="1">
      <t>ニン</t>
    </rPh>
    <phoneticPr fontId="2"/>
  </si>
  <si>
    <t>　さく井</t>
    <rPh sb="3" eb="4">
      <t>イ</t>
    </rPh>
    <phoneticPr fontId="2"/>
  </si>
  <si>
    <t>第１次拡張</t>
    <rPh sb="0" eb="1">
      <t>ダイ</t>
    </rPh>
    <rPh sb="2" eb="3">
      <t>ジ</t>
    </rPh>
    <rPh sb="3" eb="5">
      <t>カクチョウ</t>
    </rPh>
    <phoneticPr fontId="2"/>
  </si>
  <si>
    <t>　高田川</t>
    <rPh sb="1" eb="3">
      <t>タカダ</t>
    </rPh>
    <rPh sb="3" eb="4">
      <t>カワ</t>
    </rPh>
    <phoneticPr fontId="2"/>
  </si>
  <si>
    <t>第２次拡張</t>
    <rPh sb="0" eb="1">
      <t>ダイ</t>
    </rPh>
    <rPh sb="2" eb="3">
      <t>ジ</t>
    </rPh>
    <rPh sb="3" eb="5">
      <t>カクチョウ</t>
    </rPh>
    <phoneticPr fontId="2"/>
  </si>
  <si>
    <t>第３次拡張</t>
    <rPh sb="0" eb="1">
      <t>ダイ</t>
    </rPh>
    <rPh sb="2" eb="3">
      <t>ジ</t>
    </rPh>
    <rPh sb="3" eb="5">
      <t>カクチョウ</t>
    </rPh>
    <phoneticPr fontId="2"/>
  </si>
  <si>
    <t>　高田川・忍川・
　黒部川</t>
    <rPh sb="1" eb="3">
      <t>タカダ</t>
    </rPh>
    <rPh sb="3" eb="4">
      <t>カワ</t>
    </rPh>
    <rPh sb="5" eb="6">
      <t>シノブ</t>
    </rPh>
    <rPh sb="6" eb="7">
      <t>カワ</t>
    </rPh>
    <rPh sb="10" eb="12">
      <t>クロベ</t>
    </rPh>
    <rPh sb="12" eb="13">
      <t>カワ</t>
    </rPh>
    <phoneticPr fontId="2"/>
  </si>
  <si>
    <t>第４次拡張</t>
    <rPh sb="0" eb="1">
      <t>ダイ</t>
    </rPh>
    <rPh sb="2" eb="3">
      <t>ジ</t>
    </rPh>
    <rPh sb="3" eb="5">
      <t>カクチョウ</t>
    </rPh>
    <phoneticPr fontId="2"/>
  </si>
  <si>
    <t>第５次拡張</t>
    <rPh sb="0" eb="1">
      <t>ダイ</t>
    </rPh>
    <rPh sb="2" eb="3">
      <t>ジ</t>
    </rPh>
    <rPh sb="3" eb="5">
      <t>カクチョウ</t>
    </rPh>
    <phoneticPr fontId="2"/>
  </si>
  <si>
    <t>月</t>
    <rPh sb="0" eb="1">
      <t>ツキ</t>
    </rPh>
    <phoneticPr fontId="2"/>
  </si>
  <si>
    <t>一時
休止</t>
    <rPh sb="0" eb="2">
      <t>イチジ</t>
    </rPh>
    <rPh sb="3" eb="5">
      <t>キュウシ</t>
    </rPh>
    <phoneticPr fontId="2"/>
  </si>
  <si>
    <t>　高田川・忍川・
　黒部川
　東総広域水道企業団
  から浄水受水</t>
    <rPh sb="1" eb="3">
      <t>タカダ</t>
    </rPh>
    <rPh sb="3" eb="4">
      <t>カワ</t>
    </rPh>
    <rPh sb="5" eb="6">
      <t>シノブ</t>
    </rPh>
    <rPh sb="6" eb="7">
      <t>カワ</t>
    </rPh>
    <rPh sb="10" eb="12">
      <t>クロベ</t>
    </rPh>
    <rPh sb="12" eb="13">
      <t>カワ</t>
    </rPh>
    <rPh sb="15" eb="16">
      <t>ヒガシ</t>
    </rPh>
    <rPh sb="16" eb="17">
      <t>ソウ</t>
    </rPh>
    <rPh sb="17" eb="19">
      <t>コウイキ</t>
    </rPh>
    <rPh sb="19" eb="21">
      <t>スイドウ</t>
    </rPh>
    <rPh sb="21" eb="23">
      <t>キギョウ</t>
    </rPh>
    <rPh sb="23" eb="24">
      <t>ダン</t>
    </rPh>
    <rPh sb="29" eb="31">
      <t>ジョウスイ</t>
    </rPh>
    <rPh sb="31" eb="32">
      <t>ウ</t>
    </rPh>
    <rPh sb="32" eb="33">
      <t>スイ</t>
    </rPh>
    <phoneticPr fontId="2"/>
  </si>
  <si>
    <t>第６次拡張</t>
    <rPh sb="0" eb="1">
      <t>ダイ</t>
    </rPh>
    <rPh sb="2" eb="3">
      <t>ジ</t>
    </rPh>
    <rPh sb="3" eb="5">
      <t>カクチョウ</t>
    </rPh>
    <phoneticPr fontId="2"/>
  </si>
  <si>
    <t>第６次拡張
変　　　更</t>
    <rPh sb="0" eb="1">
      <t>ダイ</t>
    </rPh>
    <rPh sb="2" eb="3">
      <t>ジ</t>
    </rPh>
    <rPh sb="3" eb="5">
      <t>カクチョウ</t>
    </rPh>
    <rPh sb="6" eb="7">
      <t>ヘン</t>
    </rPh>
    <rPh sb="10" eb="11">
      <t>サラ</t>
    </rPh>
    <phoneticPr fontId="2"/>
  </si>
  <si>
    <t xml:space="preserve">  高田川・黒部川
  東総広域水道企業団
  から浄水受水</t>
    <rPh sb="2" eb="4">
      <t>タカダ</t>
    </rPh>
    <rPh sb="4" eb="5">
      <t>カワ</t>
    </rPh>
    <rPh sb="6" eb="8">
      <t>クロベ</t>
    </rPh>
    <rPh sb="8" eb="9">
      <t>カワ</t>
    </rPh>
    <rPh sb="12" eb="13">
      <t>ヒガシ</t>
    </rPh>
    <rPh sb="13" eb="14">
      <t>ソウ</t>
    </rPh>
    <rPh sb="14" eb="16">
      <t>コウイキ</t>
    </rPh>
    <rPh sb="16" eb="18">
      <t>スイドウ</t>
    </rPh>
    <rPh sb="18" eb="20">
      <t>キギョウ</t>
    </rPh>
    <rPh sb="20" eb="21">
      <t>ダン</t>
    </rPh>
    <rPh sb="26" eb="28">
      <t>ジョウスイ</t>
    </rPh>
    <rPh sb="28" eb="29">
      <t>ウ</t>
    </rPh>
    <rPh sb="29" eb="30">
      <t>スイ</t>
    </rPh>
    <phoneticPr fontId="2"/>
  </si>
  <si>
    <t xml:space="preserve"> 11-3　水道施設規模の変遷</t>
    <phoneticPr fontId="2"/>
  </si>
  <si>
    <t>㎥</t>
    <phoneticPr fontId="2"/>
  </si>
  <si>
    <t>１１－１　　水道普及状況</t>
    <rPh sb="6" eb="8">
      <t>スイドウ</t>
    </rPh>
    <rPh sb="8" eb="10">
      <t>フキュウ</t>
    </rPh>
    <rPh sb="10" eb="12">
      <t>ジョウキョウ</t>
    </rPh>
    <phoneticPr fontId="7"/>
  </si>
  <si>
    <t>（単位　水量：㎥、管延長：ｍ　）</t>
    <rPh sb="1" eb="3">
      <t>タンイ</t>
    </rPh>
    <rPh sb="4" eb="6">
      <t>スイリョウ</t>
    </rPh>
    <rPh sb="9" eb="10">
      <t>カン</t>
    </rPh>
    <rPh sb="10" eb="12">
      <t>エンチョウ</t>
    </rPh>
    <phoneticPr fontId="7"/>
  </si>
  <si>
    <t>年　　　度</t>
    <rPh sb="0" eb="1">
      <t>トシ</t>
    </rPh>
    <rPh sb="4" eb="5">
      <t>ド</t>
    </rPh>
    <phoneticPr fontId="7"/>
  </si>
  <si>
    <t>給水区域内</t>
    <rPh sb="0" eb="2">
      <t>キュウスイ</t>
    </rPh>
    <rPh sb="2" eb="4">
      <t>クイキ</t>
    </rPh>
    <rPh sb="4" eb="5">
      <t>ナイ</t>
    </rPh>
    <phoneticPr fontId="7"/>
  </si>
  <si>
    <t>給水</t>
    <rPh sb="0" eb="2">
      <t>キュウスイ</t>
    </rPh>
    <phoneticPr fontId="7"/>
  </si>
  <si>
    <t>普及率（％）</t>
    <rPh sb="0" eb="2">
      <t>フキュウ</t>
    </rPh>
    <rPh sb="2" eb="3">
      <t>リツ</t>
    </rPh>
    <phoneticPr fontId="7"/>
  </si>
  <si>
    <t>年間配水量</t>
    <rPh sb="0" eb="2">
      <t>ネンカン</t>
    </rPh>
    <rPh sb="2" eb="4">
      <t>ハイスイ</t>
    </rPh>
    <rPh sb="4" eb="5">
      <t>リョウ</t>
    </rPh>
    <phoneticPr fontId="7"/>
  </si>
  <si>
    <t>年間有収水量</t>
    <rPh sb="0" eb="2">
      <t>ネンカン</t>
    </rPh>
    <rPh sb="2" eb="3">
      <t>ユウ</t>
    </rPh>
    <rPh sb="3" eb="4">
      <t>シュウ</t>
    </rPh>
    <rPh sb="4" eb="6">
      <t>スイリョウ</t>
    </rPh>
    <phoneticPr fontId="7"/>
  </si>
  <si>
    <t>導送水管延長</t>
    <rPh sb="0" eb="1">
      <t>ドウ</t>
    </rPh>
    <rPh sb="1" eb="4">
      <t>ソウスイカン</t>
    </rPh>
    <rPh sb="4" eb="6">
      <t>エンチョウ</t>
    </rPh>
    <phoneticPr fontId="7"/>
  </si>
  <si>
    <t>配水管延長</t>
    <rPh sb="0" eb="3">
      <t>ハイスイカン</t>
    </rPh>
    <rPh sb="3" eb="5">
      <t>エンチョウ</t>
    </rPh>
    <phoneticPr fontId="7"/>
  </si>
  <si>
    <t>戸　数</t>
    <rPh sb="0" eb="1">
      <t>ト</t>
    </rPh>
    <rPh sb="2" eb="3">
      <t>カズ</t>
    </rPh>
    <phoneticPr fontId="7"/>
  </si>
  <si>
    <t>人　口</t>
    <rPh sb="0" eb="1">
      <t>ヒト</t>
    </rPh>
    <rPh sb="2" eb="3">
      <t>クチ</t>
    </rPh>
    <phoneticPr fontId="7"/>
  </si>
  <si>
    <t>注）　人口・戸数は年度末現在数。</t>
    <rPh sb="0" eb="1">
      <t>チュウ</t>
    </rPh>
    <rPh sb="3" eb="5">
      <t>ジンコウ</t>
    </rPh>
    <rPh sb="6" eb="8">
      <t>コスウ</t>
    </rPh>
    <rPh sb="9" eb="12">
      <t>ネンドマツ</t>
    </rPh>
    <rPh sb="12" eb="14">
      <t>ゲンザイ</t>
    </rPh>
    <rPh sb="14" eb="15">
      <t>スウ</t>
    </rPh>
    <phoneticPr fontId="7"/>
  </si>
  <si>
    <t>１１－２　　用途別給水量</t>
    <rPh sb="6" eb="8">
      <t>ヨウト</t>
    </rPh>
    <rPh sb="8" eb="9">
      <t>ベツ</t>
    </rPh>
    <rPh sb="9" eb="11">
      <t>キュウスイ</t>
    </rPh>
    <rPh sb="11" eb="12">
      <t>リョウ</t>
    </rPh>
    <phoneticPr fontId="7"/>
  </si>
  <si>
    <t>（単位：㎥）</t>
    <rPh sb="1" eb="3">
      <t>タンイ</t>
    </rPh>
    <phoneticPr fontId="7"/>
  </si>
  <si>
    <t>総数</t>
    <rPh sb="0" eb="2">
      <t>ソウスウ</t>
    </rPh>
    <phoneticPr fontId="7"/>
  </si>
  <si>
    <t>一般用
（専用せん）</t>
    <rPh sb="0" eb="3">
      <t>イッパンヨウ</t>
    </rPh>
    <rPh sb="5" eb="7">
      <t>センヨウ</t>
    </rPh>
    <phoneticPr fontId="7"/>
  </si>
  <si>
    <t>浴場営業用</t>
    <rPh sb="0" eb="2">
      <t>ヨクジョウ</t>
    </rPh>
    <rPh sb="2" eb="5">
      <t>エイギョウヨウ</t>
    </rPh>
    <phoneticPr fontId="7"/>
  </si>
  <si>
    <t>臨時用</t>
    <rPh sb="0" eb="2">
      <t>リンジ</t>
    </rPh>
    <rPh sb="2" eb="3">
      <t>ヨウ</t>
    </rPh>
    <phoneticPr fontId="7"/>
  </si>
  <si>
    <t>東庄町への分水</t>
    <rPh sb="0" eb="3">
      <t>トウノショウマチ</t>
    </rPh>
    <rPh sb="5" eb="7">
      <t>ブンスイ</t>
    </rPh>
    <phoneticPr fontId="7"/>
  </si>
  <si>
    <t>水量</t>
    <rPh sb="0" eb="2">
      <t>スイリョウ</t>
    </rPh>
    <phoneticPr fontId="7"/>
  </si>
  <si>
    <t>-</t>
  </si>
  <si>
    <t>資料　水道局</t>
    <rPh sb="0" eb="2">
      <t>シリョウ</t>
    </rPh>
    <rPh sb="3" eb="5">
      <t>スイドウ</t>
    </rPh>
    <rPh sb="5" eb="6">
      <t>キョク</t>
    </rPh>
    <phoneticPr fontId="2"/>
  </si>
  <si>
    <t>　　資料　水道局</t>
    <rPh sb="2" eb="4">
      <t>シリョウ</t>
    </rPh>
    <rPh sb="5" eb="7">
      <t>スイドウ</t>
    </rPh>
    <rPh sb="7" eb="8">
      <t>キョク</t>
    </rPh>
    <phoneticPr fontId="2"/>
  </si>
  <si>
    <t>平成</t>
  </si>
  <si>
    <t>年度</t>
  </si>
  <si>
    <t>令和</t>
  </si>
  <si>
    <t>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</si>
</sst>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76" formatCode="#,##0_ "/>
    <numFmt numFmtId="177" formatCode="#,##0.00_ "/>
  </numFmts>
  <fonts count="9" x14ac:knownFonts="1">
    <font>
      <sz val="12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明朝"/>
      <family val="1"/>
      <charset val="128"/>
    </font>
    <font>
      <b/>
      <sz val="14"/>
      <name val="ＭＳ 明朝"/>
      <family val="1"/>
      <charset val="128"/>
    </font>
    <font>
      <b/>
      <sz val="18"/>
      <color indexed="9"/>
      <name val="ＭＳ ゴシック"/>
      <family val="3"/>
      <charset val="128"/>
    </font>
    <font>
      <b/>
      <sz val="16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15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right" vertical="center"/>
    </xf>
    <xf numFmtId="0" fontId="0" fillId="0" borderId="0" xfId="0" applyAlignment="1">
      <alignment vertical="top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3" borderId="0" xfId="0" applyFill="1">
      <alignment vertical="center"/>
    </xf>
    <xf numFmtId="0" fontId="6" fillId="3" borderId="0" xfId="0" applyFont="1" applyFill="1" applyAlignment="1">
      <alignment horizontal="center" vertical="center"/>
    </xf>
    <xf numFmtId="0" fontId="3" fillId="3" borderId="0" xfId="0" applyFont="1" applyFill="1">
      <alignment vertical="center"/>
    </xf>
    <xf numFmtId="0" fontId="3" fillId="3" borderId="0" xfId="0" applyFont="1" applyFill="1" applyAlignment="1">
      <alignment horizontal="center" vertical="center"/>
    </xf>
    <xf numFmtId="0" fontId="3" fillId="3" borderId="6" xfId="0" applyFont="1" applyFill="1" applyBorder="1">
      <alignment vertical="center"/>
    </xf>
    <xf numFmtId="38" fontId="3" fillId="3" borderId="0" xfId="1" applyFont="1" applyFill="1" applyBorder="1" applyAlignment="1">
      <alignment horizontal="right" vertical="center"/>
    </xf>
    <xf numFmtId="0" fontId="3" fillId="3" borderId="0" xfId="0" applyFont="1" applyFill="1" applyAlignment="1">
      <alignment horizontal="right" vertical="center"/>
    </xf>
    <xf numFmtId="0" fontId="3" fillId="3" borderId="1" xfId="0" applyFont="1" applyFill="1" applyBorder="1">
      <alignment vertical="center"/>
    </xf>
    <xf numFmtId="0" fontId="3" fillId="3" borderId="14" xfId="0" applyFont="1" applyFill="1" applyBorder="1">
      <alignment vertical="center"/>
    </xf>
    <xf numFmtId="0" fontId="3" fillId="3" borderId="1" xfId="0" applyFont="1" applyFill="1" applyBorder="1" applyAlignment="1">
      <alignment horizontal="center" vertical="center"/>
    </xf>
    <xf numFmtId="38" fontId="3" fillId="3" borderId="1" xfId="1" applyFont="1" applyFill="1" applyBorder="1" applyAlignment="1">
      <alignment horizontal="right" vertical="center"/>
    </xf>
    <xf numFmtId="0" fontId="3" fillId="3" borderId="1" xfId="0" applyFont="1" applyFill="1" applyBorder="1" applyAlignment="1">
      <alignment horizontal="right" vertical="center"/>
    </xf>
    <xf numFmtId="0" fontId="0" fillId="0" borderId="0" xfId="0" applyAlignment="1"/>
    <xf numFmtId="0" fontId="0" fillId="4" borderId="2" xfId="0" applyFill="1" applyBorder="1" applyAlignment="1">
      <alignment horizontal="center" vertical="center"/>
    </xf>
    <xf numFmtId="38" fontId="0" fillId="0" borderId="0" xfId="1" applyFont="1" applyAlignment="1">
      <alignment vertical="center"/>
    </xf>
    <xf numFmtId="38" fontId="8" fillId="0" borderId="21" xfId="1" applyFont="1" applyBorder="1" applyAlignment="1">
      <alignment horizontal="center" vertical="center"/>
    </xf>
    <xf numFmtId="38" fontId="8" fillId="0" borderId="22" xfId="1" applyFont="1" applyBorder="1" applyAlignment="1">
      <alignment vertical="center"/>
    </xf>
    <xf numFmtId="38" fontId="8" fillId="0" borderId="23" xfId="1" applyFont="1" applyBorder="1" applyAlignment="1">
      <alignment vertical="center"/>
    </xf>
    <xf numFmtId="40" fontId="8" fillId="0" borderId="23" xfId="1" applyNumberFormat="1" applyFont="1" applyBorder="1" applyAlignment="1">
      <alignment vertical="center"/>
    </xf>
    <xf numFmtId="38" fontId="8" fillId="0" borderId="25" xfId="1" applyFont="1" applyBorder="1" applyAlignment="1">
      <alignment horizontal="center" vertical="center"/>
    </xf>
    <xf numFmtId="38" fontId="8" fillId="0" borderId="26" xfId="1" applyFont="1" applyBorder="1" applyAlignment="1">
      <alignment vertical="center"/>
    </xf>
    <xf numFmtId="38" fontId="8" fillId="0" borderId="27" xfId="1" applyFont="1" applyBorder="1" applyAlignment="1">
      <alignment vertical="center"/>
    </xf>
    <xf numFmtId="40" fontId="8" fillId="0" borderId="27" xfId="1" applyNumberFormat="1" applyFont="1" applyBorder="1" applyAlignment="1">
      <alignment vertical="center"/>
    </xf>
    <xf numFmtId="38" fontId="8" fillId="0" borderId="29" xfId="1" applyFont="1" applyBorder="1" applyAlignment="1">
      <alignment horizontal="center" vertical="center"/>
    </xf>
    <xf numFmtId="38" fontId="8" fillId="0" borderId="30" xfId="1" applyFont="1" applyBorder="1" applyAlignment="1">
      <alignment vertical="center"/>
    </xf>
    <xf numFmtId="38" fontId="8" fillId="0" borderId="31" xfId="1" applyFont="1" applyBorder="1" applyAlignment="1">
      <alignment vertical="center"/>
    </xf>
    <xf numFmtId="40" fontId="8" fillId="0" borderId="31" xfId="1" applyNumberFormat="1" applyFont="1" applyBorder="1" applyAlignment="1">
      <alignment vertical="center"/>
    </xf>
    <xf numFmtId="38" fontId="8" fillId="0" borderId="23" xfId="1" applyFont="1" applyBorder="1" applyAlignment="1">
      <alignment horizontal="right" vertical="center"/>
    </xf>
    <xf numFmtId="38" fontId="8" fillId="0" borderId="27" xfId="1" applyFont="1" applyBorder="1" applyAlignment="1">
      <alignment horizontal="right" vertical="center"/>
    </xf>
    <xf numFmtId="38" fontId="8" fillId="0" borderId="31" xfId="1" applyFont="1" applyBorder="1" applyAlignment="1">
      <alignment horizontal="right" vertical="center"/>
    </xf>
    <xf numFmtId="38" fontId="8" fillId="0" borderId="20" xfId="1" applyFont="1" applyBorder="1" applyAlignment="1">
      <alignment vertical="center"/>
    </xf>
    <xf numFmtId="38" fontId="8" fillId="0" borderId="24" xfId="1" applyFont="1" applyBorder="1" applyAlignment="1">
      <alignment vertical="center"/>
    </xf>
    <xf numFmtId="38" fontId="8" fillId="0" borderId="28" xfId="1" applyFont="1" applyBorder="1" applyAlignment="1">
      <alignment vertical="center"/>
    </xf>
    <xf numFmtId="0" fontId="5" fillId="2" borderId="0" xfId="0" applyFont="1" applyFill="1" applyAlignment="1">
      <alignment horizontal="center" vertical="center"/>
    </xf>
    <xf numFmtId="176" fontId="3" fillId="0" borderId="1" xfId="0" applyNumberFormat="1" applyFont="1" applyBorder="1" applyAlignment="1">
      <alignment horizontal="right" vertical="center"/>
    </xf>
    <xf numFmtId="38" fontId="3" fillId="0" borderId="0" xfId="1" applyFont="1" applyBorder="1" applyAlignment="1">
      <alignment horizontal="right" vertical="center"/>
    </xf>
    <xf numFmtId="41" fontId="3" fillId="0" borderId="0" xfId="0" applyNumberFormat="1" applyFont="1" applyAlignment="1">
      <alignment horizontal="right" vertical="center"/>
    </xf>
    <xf numFmtId="176" fontId="3" fillId="0" borderId="0" xfId="0" applyNumberFormat="1" applyFont="1" applyAlignment="1">
      <alignment horizontal="right" vertical="center"/>
    </xf>
    <xf numFmtId="38" fontId="3" fillId="0" borderId="6" xfId="1" applyFont="1" applyBorder="1" applyAlignment="1">
      <alignment horizontal="right" vertical="center"/>
    </xf>
    <xf numFmtId="0" fontId="0" fillId="0" borderId="2" xfId="0" applyBorder="1" applyAlignment="1">
      <alignment horizontal="center" vertical="center"/>
    </xf>
    <xf numFmtId="0" fontId="0" fillId="0" borderId="13" xfId="0" applyBorder="1" applyAlignment="1">
      <alignment horizontal="distributed" vertical="center" justifyLastLine="1"/>
    </xf>
    <xf numFmtId="0" fontId="0" fillId="0" borderId="7" xfId="0" applyBorder="1" applyAlignment="1">
      <alignment horizontal="distributed" vertical="center" justifyLastLine="1"/>
    </xf>
    <xf numFmtId="0" fontId="0" fillId="0" borderId="8" xfId="0" applyBorder="1" applyAlignment="1">
      <alignment horizontal="distributed" vertical="center" justifyLastLine="1"/>
    </xf>
    <xf numFmtId="0" fontId="0" fillId="0" borderId="14" xfId="0" applyBorder="1" applyAlignment="1">
      <alignment horizontal="distributed" vertical="center" justifyLastLine="1"/>
    </xf>
    <xf numFmtId="0" fontId="0" fillId="0" borderId="1" xfId="0" applyBorder="1" applyAlignment="1">
      <alignment horizontal="distributed" vertical="center" justifyLastLine="1"/>
    </xf>
    <xf numFmtId="0" fontId="0" fillId="0" borderId="9" xfId="0" applyBorder="1" applyAlignment="1">
      <alignment horizontal="distributed" vertical="center" justifyLastLine="1"/>
    </xf>
    <xf numFmtId="38" fontId="3" fillId="0" borderId="14" xfId="1" applyFont="1" applyFill="1" applyBorder="1" applyAlignment="1">
      <alignment horizontal="right" vertical="center"/>
    </xf>
    <xf numFmtId="38" fontId="3" fillId="0" borderId="1" xfId="1" applyFont="1" applyFill="1" applyBorder="1" applyAlignment="1">
      <alignment horizontal="right" vertical="center"/>
    </xf>
    <xf numFmtId="0" fontId="0" fillId="0" borderId="5" xfId="0" applyBorder="1" applyAlignment="1">
      <alignment horizontal="left"/>
    </xf>
    <xf numFmtId="0" fontId="4" fillId="0" borderId="0" xfId="0" applyFont="1" applyAlignment="1">
      <alignment horizontal="center" vertical="center"/>
    </xf>
    <xf numFmtId="0" fontId="0" fillId="0" borderId="4" xfId="0" applyBorder="1" applyAlignment="1">
      <alignment horizontal="center" vertical="center"/>
    </xf>
    <xf numFmtId="38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76" fontId="3" fillId="0" borderId="14" xfId="0" applyNumberFormat="1" applyFont="1" applyBorder="1" applyAlignment="1">
      <alignment horizontal="right" vertical="center"/>
    </xf>
    <xf numFmtId="176" fontId="3" fillId="0" borderId="6" xfId="0" applyNumberFormat="1" applyFont="1" applyBorder="1" applyAlignment="1">
      <alignment horizontal="right" vertical="center"/>
    </xf>
    <xf numFmtId="0" fontId="0" fillId="0" borderId="4" xfId="0" applyBorder="1" applyAlignment="1">
      <alignment horizontal="left" vertical="top"/>
    </xf>
    <xf numFmtId="177" fontId="3" fillId="0" borderId="0" xfId="0" applyNumberFormat="1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177" fontId="3" fillId="0" borderId="1" xfId="0" applyNumberFormat="1" applyFont="1" applyBorder="1" applyAlignment="1">
      <alignment horizontal="right" vertical="center"/>
    </xf>
    <xf numFmtId="0" fontId="0" fillId="0" borderId="3" xfId="0" applyBorder="1" applyAlignment="1">
      <alignment horizontal="distributed" vertical="center" justifyLastLine="1"/>
    </xf>
    <xf numFmtId="0" fontId="0" fillId="0" borderId="15" xfId="0" applyBorder="1" applyAlignment="1">
      <alignment horizontal="distributed" vertical="center" justifyLastLine="1"/>
    </xf>
    <xf numFmtId="0" fontId="0" fillId="0" borderId="0" xfId="0">
      <alignment vertical="center"/>
    </xf>
    <xf numFmtId="41" fontId="3" fillId="0" borderId="6" xfId="0" applyNumberFormat="1" applyFont="1" applyBorder="1" applyAlignment="1">
      <alignment horizontal="right" vertical="center"/>
    </xf>
    <xf numFmtId="41" fontId="3" fillId="0" borderId="10" xfId="0" applyNumberFormat="1" applyFont="1" applyBorder="1" applyAlignment="1">
      <alignment horizontal="right" vertical="center"/>
    </xf>
    <xf numFmtId="41" fontId="3" fillId="0" borderId="4" xfId="0" applyNumberFormat="1" applyFont="1" applyBorder="1" applyAlignment="1">
      <alignment horizontal="right" vertical="center"/>
    </xf>
    <xf numFmtId="41" fontId="3" fillId="0" borderId="14" xfId="0" applyNumberFormat="1" applyFont="1" applyBorder="1" applyAlignment="1">
      <alignment horizontal="right" vertical="center"/>
    </xf>
    <xf numFmtId="41" fontId="3" fillId="0" borderId="1" xfId="0" applyNumberFormat="1" applyFont="1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0" fillId="0" borderId="3" xfId="0" applyBorder="1" applyAlignment="1">
      <alignment horizontal="center" vertical="center"/>
    </xf>
    <xf numFmtId="0" fontId="0" fillId="0" borderId="11" xfId="0" applyBorder="1" applyAlignment="1">
      <alignment horizontal="distributed" vertical="center" wrapText="1" justifyLastLine="1"/>
    </xf>
    <xf numFmtId="0" fontId="0" fillId="0" borderId="12" xfId="0" applyBorder="1" applyAlignment="1">
      <alignment horizontal="distributed" vertical="center" justifyLastLine="1"/>
    </xf>
    <xf numFmtId="0" fontId="0" fillId="0" borderId="16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0" fillId="0" borderId="11" xfId="0" applyBorder="1" applyAlignment="1">
      <alignment horizontal="center" vertical="center"/>
    </xf>
    <xf numFmtId="0" fontId="0" fillId="0" borderId="4" xfId="0" applyBorder="1" applyAlignment="1">
      <alignment horizontal="right" vertical="top"/>
    </xf>
    <xf numFmtId="0" fontId="6" fillId="3" borderId="0" xfId="0" applyFont="1" applyFill="1" applyAlignment="1">
      <alignment horizontal="center" vertical="center"/>
    </xf>
    <xf numFmtId="0" fontId="3" fillId="3" borderId="17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horizontal="distributed" vertical="center" wrapText="1"/>
    </xf>
    <xf numFmtId="0" fontId="3" fillId="3" borderId="19" xfId="0" applyFont="1" applyFill="1" applyBorder="1" applyAlignment="1">
      <alignment horizontal="distributed" vertical="center" wrapText="1"/>
    </xf>
    <xf numFmtId="0" fontId="3" fillId="3" borderId="6" xfId="0" applyFont="1" applyFill="1" applyBorder="1" applyAlignment="1">
      <alignment horizontal="distributed" vertical="center" wrapText="1"/>
    </xf>
    <xf numFmtId="0" fontId="3" fillId="3" borderId="4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38" fontId="3" fillId="3" borderId="0" xfId="1" applyFont="1" applyFill="1" applyAlignment="1">
      <alignment horizontal="right" vertical="center"/>
    </xf>
    <xf numFmtId="176" fontId="3" fillId="3" borderId="4" xfId="0" applyNumberFormat="1" applyFont="1" applyFill="1" applyBorder="1" applyAlignment="1">
      <alignment horizontal="right" vertical="center"/>
    </xf>
    <xf numFmtId="0" fontId="3" fillId="3" borderId="4" xfId="0" applyFont="1" applyFill="1" applyBorder="1" applyAlignment="1">
      <alignment horizontal="left" vertical="center"/>
    </xf>
    <xf numFmtId="0" fontId="3" fillId="3" borderId="6" xfId="0" applyFont="1" applyFill="1" applyBorder="1" applyAlignment="1">
      <alignment horizontal="center" vertical="center"/>
    </xf>
    <xf numFmtId="176" fontId="3" fillId="3" borderId="0" xfId="0" applyNumberFormat="1" applyFont="1" applyFill="1" applyAlignment="1">
      <alignment horizontal="right" vertical="center"/>
    </xf>
    <xf numFmtId="0" fontId="3" fillId="3" borderId="0" xfId="0" applyFont="1" applyFill="1" applyAlignment="1">
      <alignment horizontal="left" vertical="center"/>
    </xf>
    <xf numFmtId="0" fontId="3" fillId="3" borderId="0" xfId="0" applyFont="1" applyFill="1" applyAlignment="1">
      <alignment vertical="center" wrapText="1"/>
    </xf>
    <xf numFmtId="0" fontId="3" fillId="3" borderId="0" xfId="0" applyFont="1" applyFill="1" applyAlignment="1">
      <alignment horizontal="center" vertical="center" wrapText="1"/>
    </xf>
    <xf numFmtId="0" fontId="3" fillId="3" borderId="0" xfId="0" applyFont="1" applyFill="1" applyAlignment="1">
      <alignment horizontal="right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vertical="center" wrapText="1"/>
    </xf>
    <xf numFmtId="38" fontId="3" fillId="3" borderId="0" xfId="1" applyFont="1" applyFill="1" applyBorder="1" applyAlignment="1">
      <alignment horizontal="right"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left"/>
    </xf>
    <xf numFmtId="0" fontId="0" fillId="4" borderId="2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theme/theme1.xml" Type="http://schemas.openxmlformats.org/officeDocument/2006/relationships/theme"/><Relationship Id="rId6" Target="styles.xml" Type="http://schemas.openxmlformats.org/officeDocument/2006/relationships/styles"/><Relationship Id="rId7" Target="sharedStrings.xml" Type="http://schemas.openxmlformats.org/officeDocument/2006/relationships/sharedStrings"/><Relationship Id="rId8" Target="calcChain.xml" Type="http://schemas.openxmlformats.org/officeDocument/2006/relationships/calcChain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28575</xdr:colOff>
      <xdr:row>7</xdr:row>
      <xdr:rowOff>200025</xdr:rowOff>
    </xdr:from>
    <xdr:to>
      <xdr:col>28</xdr:col>
      <xdr:colOff>104775</xdr:colOff>
      <xdr:row>8</xdr:row>
      <xdr:rowOff>342900</xdr:rowOff>
    </xdr:to>
    <xdr:sp macro="" textlink="">
      <xdr:nvSpPr>
        <xdr:cNvPr id="4" name="AutoShape 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/>
        </xdr:cNvSpPr>
      </xdr:nvSpPr>
      <xdr:spPr bwMode="auto">
        <a:xfrm>
          <a:off x="6657975" y="3581400"/>
          <a:ext cx="76200" cy="714375"/>
        </a:xfrm>
        <a:prstGeom prst="rightBrace">
          <a:avLst>
            <a:gd name="adj1" fmla="val 7812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28</xdr:col>
      <xdr:colOff>38100</xdr:colOff>
      <xdr:row>9</xdr:row>
      <xdr:rowOff>485775</xdr:rowOff>
    </xdr:from>
    <xdr:to>
      <xdr:col>28</xdr:col>
      <xdr:colOff>114300</xdr:colOff>
      <xdr:row>11</xdr:row>
      <xdr:rowOff>333375</xdr:rowOff>
    </xdr:to>
    <xdr:sp macro="" textlink="">
      <xdr:nvSpPr>
        <xdr:cNvPr id="5" name="AutoShape 2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/>
        </xdr:cNvSpPr>
      </xdr:nvSpPr>
      <xdr:spPr bwMode="auto">
        <a:xfrm>
          <a:off x="6667500" y="5010150"/>
          <a:ext cx="76200" cy="990600"/>
        </a:xfrm>
        <a:prstGeom prst="rightBrace">
          <a:avLst>
            <a:gd name="adj1" fmla="val 10833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X40"/>
  <sheetViews>
    <sheetView showGridLines="0" tabSelected="1" zoomScale="90" zoomScaleNormal="90" workbookViewId="0"/>
  </sheetViews>
  <sheetFormatPr defaultColWidth="3.625" defaultRowHeight="30" customHeight="1" x14ac:dyDescent="0.15"/>
  <cols>
    <col min="1" max="1" width="3.625" customWidth="1"/>
    <col min="2" max="3" width="4.625" customWidth="1"/>
    <col min="4" max="5" width="3.625" customWidth="1"/>
    <col min="6" max="6" width="5.625" customWidth="1"/>
    <col min="7" max="9" width="4.375" customWidth="1"/>
    <col min="10" max="12" width="5.125" customWidth="1"/>
    <col min="13" max="15" width="4.375" customWidth="1"/>
    <col min="16" max="18" width="4.75" customWidth="1"/>
    <col min="19" max="21" width="4.25" customWidth="1"/>
    <col min="22" max="24" width="4.625" customWidth="1"/>
  </cols>
  <sheetData>
    <row r="1" spans="1:24" ht="30" customHeight="1" x14ac:dyDescent="0.15">
      <c r="B1" s="40" t="s">
        <v>22</v>
      </c>
      <c r="C1" s="40"/>
      <c r="D1" s="40"/>
      <c r="E1" s="40"/>
      <c r="F1" s="40"/>
    </row>
    <row r="2" spans="1:24" ht="15" customHeight="1" x14ac:dyDescent="0.15"/>
    <row r="3" spans="1:24" ht="30" customHeight="1" x14ac:dyDescent="0.15">
      <c r="A3" s="56" t="s">
        <v>23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</row>
    <row r="4" spans="1:24" ht="30" customHeight="1" thickBot="1" x14ac:dyDescent="0.2">
      <c r="B4" s="55" t="s">
        <v>18</v>
      </c>
      <c r="C4" s="55"/>
      <c r="D4" s="55"/>
      <c r="E4" s="55"/>
      <c r="F4" s="55"/>
      <c r="G4" s="55"/>
      <c r="H4" s="55"/>
      <c r="I4" s="55"/>
      <c r="J4" s="55"/>
      <c r="K4" s="55"/>
      <c r="L4" s="55"/>
    </row>
    <row r="5" spans="1:24" ht="30" customHeight="1" x14ac:dyDescent="0.15">
      <c r="B5" s="48" t="s">
        <v>0</v>
      </c>
      <c r="C5" s="48"/>
      <c r="D5" s="48"/>
      <c r="E5" s="48"/>
      <c r="F5" s="49"/>
      <c r="G5" s="47" t="s">
        <v>1</v>
      </c>
      <c r="H5" s="48"/>
      <c r="I5" s="48"/>
      <c r="J5" s="48"/>
      <c r="K5" s="48"/>
      <c r="L5" s="49"/>
      <c r="M5" s="47" t="s">
        <v>2</v>
      </c>
      <c r="N5" s="48"/>
      <c r="O5" s="48"/>
      <c r="P5" s="48"/>
      <c r="Q5" s="48"/>
      <c r="R5" s="49"/>
      <c r="S5" s="47" t="s">
        <v>3</v>
      </c>
      <c r="T5" s="48"/>
      <c r="U5" s="48"/>
      <c r="V5" s="48"/>
      <c r="W5" s="48"/>
      <c r="X5" s="48"/>
    </row>
    <row r="6" spans="1:24" ht="30" customHeight="1" x14ac:dyDescent="0.15">
      <c r="B6" s="51"/>
      <c r="C6" s="51"/>
      <c r="D6" s="51"/>
      <c r="E6" s="51"/>
      <c r="F6" s="52"/>
      <c r="G6" s="67" t="s">
        <v>4</v>
      </c>
      <c r="H6" s="68"/>
      <c r="I6" s="68"/>
      <c r="J6" s="67" t="s">
        <v>5</v>
      </c>
      <c r="K6" s="68"/>
      <c r="L6" s="68"/>
      <c r="M6" s="67" t="s">
        <v>4</v>
      </c>
      <c r="N6" s="68"/>
      <c r="O6" s="68"/>
      <c r="P6" s="67" t="s">
        <v>5</v>
      </c>
      <c r="Q6" s="68"/>
      <c r="R6" s="68"/>
      <c r="S6" s="67" t="s">
        <v>4</v>
      </c>
      <c r="T6" s="68"/>
      <c r="U6" s="68"/>
      <c r="V6" s="67" t="s">
        <v>5</v>
      </c>
      <c r="W6" s="68"/>
      <c r="X6" s="68"/>
    </row>
    <row r="7" spans="1:24" ht="30" customHeight="1" x14ac:dyDescent="0.15">
      <c r="B7" s="57" t="str">
        <f>IF(LEN('Data_11-1'!B7),'Data_11-1'!B7,"")</f>
        <v>平成</v>
      </c>
      <c r="C7" s="57"/>
      <c r="D7" s="58">
        <f>IF(LEN('Data_11-1'!C7),'Data_11-1'!C7,"")</f>
        <v>29</v>
      </c>
      <c r="E7" s="59"/>
      <c r="F7" t="str">
        <f>IF(LEN('Data_11-1'!D7),'Data_11-1'!D7,"")</f>
        <v>年度</v>
      </c>
      <c r="G7" s="62">
        <f>IF(LEN('Data_11-1'!E7),'Data_11-1'!E7,"-")</f>
        <v>27422</v>
      </c>
      <c r="H7" s="44"/>
      <c r="I7" s="44"/>
      <c r="J7" s="44">
        <f>IF(LEN('Data_11-1'!F7),'Data_11-1'!F7,"-")</f>
        <v>62482</v>
      </c>
      <c r="K7" s="44"/>
      <c r="L7" s="44"/>
      <c r="M7" s="44">
        <f>IF(LEN('Data_11-1'!G7),'Data_11-1'!G7,"-")</f>
        <v>27100</v>
      </c>
      <c r="N7" s="44"/>
      <c r="O7" s="44"/>
      <c r="P7" s="44">
        <f>IF(LEN('Data_11-1'!H7),'Data_11-1'!H7,"-")</f>
        <v>61757</v>
      </c>
      <c r="Q7" s="44"/>
      <c r="R7" s="44"/>
      <c r="S7" s="64">
        <f>IF(LEN('Data_11-1'!I7),'Data_11-1'!I7,"-")</f>
        <v>98.83</v>
      </c>
      <c r="T7" s="64"/>
      <c r="U7" s="64"/>
      <c r="V7" s="64">
        <f>IF(LEN('Data_11-1'!J7),'Data_11-1'!J7,"-")</f>
        <v>98.84</v>
      </c>
      <c r="W7" s="64"/>
      <c r="X7" s="64"/>
    </row>
    <row r="8" spans="1:24" ht="30" customHeight="1" x14ac:dyDescent="0.15">
      <c r="B8" s="60" t="str">
        <f>IF(LEN('Data_11-1'!B8),'Data_11-1'!B8,"")</f>
        <v/>
      </c>
      <c r="C8" s="60"/>
      <c r="D8" s="59">
        <f>IF(LEN('Data_11-1'!C8),'Data_11-1'!C8,"")</f>
        <v>30</v>
      </c>
      <c r="E8" s="59"/>
      <c r="F8" t="str">
        <f>IF(LEN('Data_11-1'!D8),'Data_11-1'!D8,"")</f>
        <v/>
      </c>
      <c r="G8" s="62">
        <f>IF(LEN('Data_11-1'!E8),'Data_11-1'!E8,"-")</f>
        <v>27281</v>
      </c>
      <c r="H8" s="44"/>
      <c r="I8" s="44"/>
      <c r="J8" s="44">
        <f>IF(LEN('Data_11-1'!F8),'Data_11-1'!F8,"-")</f>
        <v>61148</v>
      </c>
      <c r="K8" s="44"/>
      <c r="L8" s="44"/>
      <c r="M8" s="44">
        <f>IF(LEN('Data_11-1'!G8),'Data_11-1'!G8,"-")</f>
        <v>26953</v>
      </c>
      <c r="N8" s="44"/>
      <c r="O8" s="44"/>
      <c r="P8" s="44">
        <f>IF(LEN('Data_11-1'!H8),'Data_11-1'!H8,"-")</f>
        <v>60448</v>
      </c>
      <c r="Q8" s="44"/>
      <c r="R8" s="44"/>
      <c r="S8" s="64">
        <f>IF(LEN('Data_11-1'!I8),'Data_11-1'!I8,"-")</f>
        <v>98.8</v>
      </c>
      <c r="T8" s="64"/>
      <c r="U8" s="64"/>
      <c r="V8" s="64">
        <f>IF(LEN('Data_11-1'!J8),'Data_11-1'!J8,"-")</f>
        <v>98.86</v>
      </c>
      <c r="W8" s="64"/>
      <c r="X8" s="64"/>
    </row>
    <row r="9" spans="1:24" ht="30" customHeight="1" x14ac:dyDescent="0.15">
      <c r="B9" s="60" t="str">
        <f>IF(LEN('Data_11-1'!B9),'Data_11-1'!B9,"")</f>
        <v>令和</v>
      </c>
      <c r="C9" s="60"/>
      <c r="D9" s="59" t="str">
        <f>IF(LEN('Data_11-1'!C9),'Data_11-1'!C9,"")</f>
        <v>元</v>
      </c>
      <c r="E9" s="59"/>
      <c r="F9" t="str">
        <f>IF(LEN('Data_11-1'!D9),'Data_11-1'!D9,"")</f>
        <v>年度</v>
      </c>
      <c r="G9" s="62">
        <f>IF(LEN('Data_11-1'!E9),'Data_11-1'!E9,"-")</f>
        <v>27247</v>
      </c>
      <c r="H9" s="44"/>
      <c r="I9" s="44"/>
      <c r="J9" s="44">
        <f>IF(LEN('Data_11-1'!F9),'Data_11-1'!F9,"-")</f>
        <v>59920</v>
      </c>
      <c r="K9" s="44"/>
      <c r="L9" s="44"/>
      <c r="M9" s="44">
        <f>IF(LEN('Data_11-1'!G9),'Data_11-1'!G9,"-")</f>
        <v>26899</v>
      </c>
      <c r="N9" s="44"/>
      <c r="O9" s="44"/>
      <c r="P9" s="44">
        <f>IF(LEN('Data_11-1'!H9),'Data_11-1'!H9,"-")</f>
        <v>59192</v>
      </c>
      <c r="Q9" s="44"/>
      <c r="R9" s="44"/>
      <c r="S9" s="64">
        <f>IF(LEN('Data_11-1'!I9),'Data_11-1'!I9,"-")</f>
        <v>98.72</v>
      </c>
      <c r="T9" s="64"/>
      <c r="U9" s="64"/>
      <c r="V9" s="64">
        <f>IF(LEN('Data_11-1'!J9),'Data_11-1'!J9,"-")</f>
        <v>98.79</v>
      </c>
      <c r="W9" s="64"/>
      <c r="X9" s="64"/>
    </row>
    <row r="10" spans="1:24" ht="30" customHeight="1" x14ac:dyDescent="0.15">
      <c r="B10" s="60" t="str">
        <f>IF(LEN('Data_11-1'!B10),'Data_11-1'!B10,"")</f>
        <v/>
      </c>
      <c r="C10" s="60"/>
      <c r="D10" s="59">
        <f>IF(LEN('Data_11-1'!C10),'Data_11-1'!C10,"")</f>
        <v>2</v>
      </c>
      <c r="E10" s="59"/>
      <c r="F10" t="str">
        <f>IF(LEN('Data_11-1'!D10),'Data_11-1'!D10,"")</f>
        <v/>
      </c>
      <c r="G10" s="62">
        <f>IF(LEN('Data_11-1'!E10),'Data_11-1'!E10,"-")</f>
        <v>27133</v>
      </c>
      <c r="H10" s="44"/>
      <c r="I10" s="44"/>
      <c r="J10" s="44">
        <f>IF(LEN('Data_11-1'!F10),'Data_11-1'!F10,"-")</f>
        <v>58614</v>
      </c>
      <c r="K10" s="44"/>
      <c r="L10" s="44"/>
      <c r="M10" s="44">
        <f>IF(LEN('Data_11-1'!G10),'Data_11-1'!G10,"-")</f>
        <v>26767</v>
      </c>
      <c r="N10" s="44"/>
      <c r="O10" s="44"/>
      <c r="P10" s="44">
        <f>IF(LEN('Data_11-1'!H10),'Data_11-1'!H10,"-")</f>
        <v>57871</v>
      </c>
      <c r="Q10" s="44"/>
      <c r="R10" s="44"/>
      <c r="S10" s="64">
        <f>IF(LEN('Data_11-1'!I10),'Data_11-1'!I10,"-")</f>
        <v>98.651089079718417</v>
      </c>
      <c r="T10" s="64"/>
      <c r="U10" s="64"/>
      <c r="V10" s="64">
        <f>IF(LEN('Data_11-1'!J10),'Data_11-1'!J10,"-")</f>
        <v>98.732384754495513</v>
      </c>
      <c r="W10" s="64"/>
      <c r="X10" s="64"/>
    </row>
    <row r="11" spans="1:24" ht="30" customHeight="1" x14ac:dyDescent="0.15">
      <c r="B11" s="81" t="str">
        <f>IF(LEN('Data_11-1'!B11),'Data_11-1'!B11,"")</f>
        <v/>
      </c>
      <c r="C11" s="81"/>
      <c r="D11" s="65">
        <f>IF(LEN('Data_11-1'!C11),'Data_11-1'!C11,"")</f>
        <v>3</v>
      </c>
      <c r="E11" s="65"/>
      <c r="F11" s="1" t="str">
        <f>IF(LEN('Data_11-1'!D11),'Data_11-1'!D11,"")</f>
        <v/>
      </c>
      <c r="G11" s="61">
        <f>IF(LEN('Data_11-1'!E11),'Data_11-1'!E11,"-")</f>
        <v>26706</v>
      </c>
      <c r="H11" s="41"/>
      <c r="I11" s="41"/>
      <c r="J11" s="41">
        <f>IF(LEN('Data_11-1'!F11),'Data_11-1'!F11,"-")</f>
        <v>56998</v>
      </c>
      <c r="K11" s="41"/>
      <c r="L11" s="41"/>
      <c r="M11" s="41">
        <f>IF(LEN('Data_11-1'!G11),'Data_11-1'!G11,"-")</f>
        <v>26395</v>
      </c>
      <c r="N11" s="41"/>
      <c r="O11" s="41"/>
      <c r="P11" s="41">
        <f>IF(LEN('Data_11-1'!H11),'Data_11-1'!H11,"-")</f>
        <v>56377</v>
      </c>
      <c r="Q11" s="41"/>
      <c r="R11" s="41"/>
      <c r="S11" s="66">
        <f>IF(LEN('Data_11-1'!I11),'Data_11-1'!I11,"-")</f>
        <v>98.84</v>
      </c>
      <c r="T11" s="66"/>
      <c r="U11" s="66"/>
      <c r="V11" s="66">
        <f>IF(LEN('Data_11-1'!J11),'Data_11-1'!J11,"-")</f>
        <v>98.91</v>
      </c>
      <c r="W11" s="66"/>
      <c r="X11" s="66"/>
    </row>
    <row r="12" spans="1:24" ht="30" customHeight="1" thickBot="1" x14ac:dyDescent="0.2"/>
    <row r="13" spans="1:24" ht="30" customHeight="1" x14ac:dyDescent="0.15">
      <c r="B13" s="48" t="s">
        <v>6</v>
      </c>
      <c r="C13" s="48"/>
      <c r="D13" s="48"/>
      <c r="E13" s="48"/>
      <c r="F13" s="49"/>
      <c r="G13" s="47" t="s">
        <v>7</v>
      </c>
      <c r="H13" s="48"/>
      <c r="I13" s="48"/>
      <c r="J13" s="48"/>
      <c r="K13" s="48"/>
      <c r="L13" s="49"/>
      <c r="M13" s="47" t="s">
        <v>8</v>
      </c>
      <c r="N13" s="48"/>
      <c r="O13" s="48"/>
      <c r="P13" s="48"/>
      <c r="Q13" s="48"/>
      <c r="R13" s="49"/>
      <c r="S13" s="47" t="s">
        <v>9</v>
      </c>
      <c r="T13" s="48"/>
      <c r="U13" s="48"/>
      <c r="V13" s="48"/>
      <c r="W13" s="48"/>
      <c r="X13" s="48"/>
    </row>
    <row r="14" spans="1:24" ht="30" customHeight="1" x14ac:dyDescent="0.15">
      <c r="B14" s="51"/>
      <c r="C14" s="51"/>
      <c r="D14" s="51"/>
      <c r="E14" s="51"/>
      <c r="F14" s="52"/>
      <c r="G14" s="50"/>
      <c r="H14" s="51"/>
      <c r="I14" s="51"/>
      <c r="J14" s="51"/>
      <c r="K14" s="51"/>
      <c r="L14" s="52"/>
      <c r="M14" s="50"/>
      <c r="N14" s="51"/>
      <c r="O14" s="51"/>
      <c r="P14" s="51"/>
      <c r="Q14" s="51"/>
      <c r="R14" s="52"/>
      <c r="S14" s="50"/>
      <c r="T14" s="51"/>
      <c r="U14" s="51"/>
      <c r="V14" s="51"/>
      <c r="W14" s="51"/>
      <c r="X14" s="51"/>
    </row>
    <row r="15" spans="1:24" ht="30" customHeight="1" x14ac:dyDescent="0.15">
      <c r="B15" s="44">
        <f>IF(LEN('Data_11-1'!K7),'Data_11-1'!K7,"-")</f>
        <v>9804116</v>
      </c>
      <c r="C15" s="44"/>
      <c r="D15" s="44"/>
      <c r="E15" s="44"/>
      <c r="F15" s="44"/>
      <c r="G15" s="44">
        <f>IF(LEN('Data_11-1'!L7),'Data_11-1'!L7,"-")</f>
        <v>8922060</v>
      </c>
      <c r="H15" s="44"/>
      <c r="I15" s="44"/>
      <c r="J15" s="44"/>
      <c r="K15" s="44"/>
      <c r="L15" s="44"/>
      <c r="M15" s="44">
        <f>IF(LEN('Data_11-1'!M7),'Data_11-1'!M7,"-")</f>
        <v>38080</v>
      </c>
      <c r="N15" s="44"/>
      <c r="O15" s="44"/>
      <c r="P15" s="44"/>
      <c r="Q15" s="44"/>
      <c r="R15" s="44"/>
      <c r="S15" s="44">
        <f>IF(LEN('Data_11-1'!N7),'Data_11-1'!N7,"-")</f>
        <v>399070</v>
      </c>
      <c r="T15" s="44"/>
      <c r="U15" s="44"/>
      <c r="V15" s="44"/>
      <c r="W15" s="44"/>
      <c r="X15" s="44"/>
    </row>
    <row r="16" spans="1:24" ht="30" customHeight="1" x14ac:dyDescent="0.15">
      <c r="B16" s="44">
        <f>IF(LEN('Data_11-1'!K8),'Data_11-1'!K8,"-")</f>
        <v>9756095</v>
      </c>
      <c r="C16" s="44"/>
      <c r="D16" s="44"/>
      <c r="E16" s="44"/>
      <c r="F16" s="44"/>
      <c r="G16" s="44">
        <f>IF(LEN('Data_11-1'!L8),'Data_11-1'!L8,"-")</f>
        <v>8849615</v>
      </c>
      <c r="H16" s="44"/>
      <c r="I16" s="44"/>
      <c r="J16" s="44"/>
      <c r="K16" s="44"/>
      <c r="L16" s="44"/>
      <c r="M16" s="44">
        <f>IF(LEN('Data_11-1'!M8),'Data_11-1'!M8,"-")</f>
        <v>38080</v>
      </c>
      <c r="N16" s="44"/>
      <c r="O16" s="44"/>
      <c r="P16" s="44"/>
      <c r="Q16" s="44"/>
      <c r="R16" s="44"/>
      <c r="S16" s="44">
        <f>IF(LEN('Data_11-1'!N8),'Data_11-1'!N8,"-")</f>
        <v>399283</v>
      </c>
      <c r="T16" s="44"/>
      <c r="U16" s="44"/>
      <c r="V16" s="44"/>
      <c r="W16" s="44"/>
      <c r="X16" s="44"/>
    </row>
    <row r="17" spans="2:24" ht="30" customHeight="1" x14ac:dyDescent="0.15">
      <c r="B17" s="44">
        <f>IF(LEN('Data_11-1'!K9),'Data_11-1'!K9,"-")</f>
        <v>9699053</v>
      </c>
      <c r="C17" s="44"/>
      <c r="D17" s="44"/>
      <c r="E17" s="44"/>
      <c r="F17" s="44"/>
      <c r="G17" s="44">
        <f>IF(LEN('Data_11-1'!L9),'Data_11-1'!L9,"-")</f>
        <v>8582118</v>
      </c>
      <c r="H17" s="44"/>
      <c r="I17" s="44"/>
      <c r="J17" s="44"/>
      <c r="K17" s="44"/>
      <c r="L17" s="44"/>
      <c r="M17" s="44">
        <f>IF(LEN('Data_11-1'!M9),'Data_11-1'!M9,"-")</f>
        <v>38080</v>
      </c>
      <c r="N17" s="44"/>
      <c r="O17" s="44"/>
      <c r="P17" s="44"/>
      <c r="Q17" s="44"/>
      <c r="R17" s="44"/>
      <c r="S17" s="44">
        <f>IF(LEN('Data_11-1'!N9),'Data_11-1'!N9,"-")</f>
        <v>400893</v>
      </c>
      <c r="T17" s="44"/>
      <c r="U17" s="44"/>
      <c r="V17" s="44"/>
      <c r="W17" s="44"/>
      <c r="X17" s="44"/>
    </row>
    <row r="18" spans="2:24" ht="30" customHeight="1" x14ac:dyDescent="0.15">
      <c r="B18" s="44">
        <f>IF(LEN('Data_11-1'!K10),'Data_11-1'!K10,"-")</f>
        <v>9483525</v>
      </c>
      <c r="C18" s="44"/>
      <c r="D18" s="44"/>
      <c r="E18" s="44"/>
      <c r="F18" s="44"/>
      <c r="G18" s="44">
        <f>IF(LEN('Data_11-1'!L10),'Data_11-1'!L10,"-")</f>
        <v>8437157</v>
      </c>
      <c r="H18" s="44"/>
      <c r="I18" s="44"/>
      <c r="J18" s="44"/>
      <c r="K18" s="44"/>
      <c r="L18" s="44"/>
      <c r="M18" s="44">
        <f>IF(LEN('Data_11-1'!M10),'Data_11-1'!M10,"-")</f>
        <v>38080</v>
      </c>
      <c r="N18" s="44"/>
      <c r="O18" s="44"/>
      <c r="P18" s="44"/>
      <c r="Q18" s="44"/>
      <c r="R18" s="44"/>
      <c r="S18" s="44">
        <f>IF(LEN('Data_11-1'!N10),'Data_11-1'!N10,"-")</f>
        <v>402222</v>
      </c>
      <c r="T18" s="44"/>
      <c r="U18" s="44"/>
      <c r="V18" s="44"/>
      <c r="W18" s="44"/>
      <c r="X18" s="44"/>
    </row>
    <row r="19" spans="2:24" ht="30" customHeight="1" x14ac:dyDescent="0.15">
      <c r="B19" s="41">
        <f>IF(LEN('Data_11-1'!K11),'Data_11-1'!K11,"-")</f>
        <v>9143610</v>
      </c>
      <c r="C19" s="41"/>
      <c r="D19" s="41"/>
      <c r="E19" s="41"/>
      <c r="F19" s="41"/>
      <c r="G19" s="41">
        <f>IF(LEN('Data_11-1'!L11),'Data_11-1'!L11,"-")</f>
        <v>8288266</v>
      </c>
      <c r="H19" s="41"/>
      <c r="I19" s="41"/>
      <c r="J19" s="41"/>
      <c r="K19" s="41"/>
      <c r="L19" s="41"/>
      <c r="M19" s="41">
        <f>IF(LEN('Data_11-1'!M11),'Data_11-1'!M11,"-")</f>
        <v>38080</v>
      </c>
      <c r="N19" s="41"/>
      <c r="O19" s="41"/>
      <c r="P19" s="41"/>
      <c r="Q19" s="41"/>
      <c r="R19" s="41"/>
      <c r="S19" s="41">
        <f>IF(LEN('Data_11-1'!N11),'Data_11-1'!N11,"-")</f>
        <v>402296</v>
      </c>
      <c r="T19" s="41"/>
      <c r="U19" s="41"/>
      <c r="V19" s="41"/>
      <c r="W19" s="41"/>
      <c r="X19" s="41"/>
    </row>
    <row r="20" spans="2:24" ht="30" customHeight="1" x14ac:dyDescent="0.15">
      <c r="B20" s="63" t="s">
        <v>21</v>
      </c>
      <c r="C20" s="63"/>
      <c r="D20" s="63"/>
      <c r="E20" s="63"/>
      <c r="F20" s="63"/>
      <c r="G20" s="63"/>
      <c r="H20" s="63"/>
      <c r="I20" s="63"/>
      <c r="J20" s="63"/>
      <c r="K20" s="63"/>
      <c r="L20" s="63"/>
      <c r="S20" s="85" t="s">
        <v>74</v>
      </c>
      <c r="T20" s="85"/>
      <c r="U20" s="85"/>
      <c r="V20" s="85"/>
      <c r="W20" s="85"/>
      <c r="X20" s="85"/>
    </row>
    <row r="21" spans="2:24" ht="15.75" customHeight="1" x14ac:dyDescent="0.15"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S21" s="3"/>
      <c r="T21" s="3"/>
      <c r="U21" s="3"/>
      <c r="V21" s="3"/>
      <c r="W21" s="3"/>
      <c r="X21" s="3"/>
    </row>
    <row r="22" spans="2:24" ht="30" customHeight="1" x14ac:dyDescent="0.15">
      <c r="B22" s="56" t="s">
        <v>24</v>
      </c>
      <c r="C22" s="56"/>
      <c r="D22" s="56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  <c r="R22" s="56"/>
      <c r="S22" s="56"/>
      <c r="T22" s="56"/>
      <c r="U22" s="56"/>
      <c r="V22" s="56"/>
      <c r="W22" s="56"/>
      <c r="X22" s="56"/>
    </row>
    <row r="23" spans="2:24" ht="30" customHeight="1" thickBot="1" x14ac:dyDescent="0.2">
      <c r="B23" s="55" t="s">
        <v>19</v>
      </c>
      <c r="C23" s="55"/>
      <c r="D23" s="55"/>
      <c r="E23" s="55"/>
      <c r="F23" s="55"/>
      <c r="G23" s="55"/>
    </row>
    <row r="24" spans="2:24" ht="36.75" customHeight="1" x14ac:dyDescent="0.15">
      <c r="B24" s="48" t="s">
        <v>0</v>
      </c>
      <c r="C24" s="48"/>
      <c r="D24" s="48"/>
      <c r="E24" s="48"/>
      <c r="F24" s="49"/>
      <c r="G24" s="80" t="s">
        <v>11</v>
      </c>
      <c r="H24" s="80"/>
      <c r="I24" s="80"/>
      <c r="J24" s="80"/>
      <c r="K24" s="80"/>
      <c r="L24" s="80"/>
      <c r="M24" s="79" t="s">
        <v>12</v>
      </c>
      <c r="N24" s="80"/>
      <c r="O24" s="80"/>
      <c r="P24" s="80"/>
      <c r="Q24" s="80"/>
      <c r="R24" s="80"/>
      <c r="S24" s="79" t="s">
        <v>13</v>
      </c>
      <c r="T24" s="80"/>
      <c r="U24" s="80"/>
      <c r="V24" s="80"/>
      <c r="W24" s="80"/>
      <c r="X24" s="84"/>
    </row>
    <row r="25" spans="2:24" ht="30" customHeight="1" x14ac:dyDescent="0.15">
      <c r="B25" s="51"/>
      <c r="C25" s="51"/>
      <c r="D25" s="51"/>
      <c r="E25" s="51"/>
      <c r="F25" s="52"/>
      <c r="G25" s="46" t="s">
        <v>16</v>
      </c>
      <c r="H25" s="46"/>
      <c r="I25" s="46"/>
      <c r="J25" s="46" t="s">
        <v>17</v>
      </c>
      <c r="K25" s="46"/>
      <c r="L25" s="46"/>
      <c r="M25" s="46" t="s">
        <v>16</v>
      </c>
      <c r="N25" s="46"/>
      <c r="O25" s="46"/>
      <c r="P25" s="46" t="s">
        <v>17</v>
      </c>
      <c r="Q25" s="46"/>
      <c r="R25" s="46"/>
      <c r="S25" s="46" t="s">
        <v>16</v>
      </c>
      <c r="T25" s="46"/>
      <c r="U25" s="46"/>
      <c r="V25" s="46" t="s">
        <v>17</v>
      </c>
      <c r="W25" s="46"/>
      <c r="X25" s="76"/>
    </row>
    <row r="26" spans="2:24" ht="30" customHeight="1" x14ac:dyDescent="0.15">
      <c r="B26" s="57" t="str">
        <f>IF(LEN('Data_11-2'!B7)&gt;0,'Data_11-2'!B7,"")</f>
        <v>平成</v>
      </c>
      <c r="C26" s="57"/>
      <c r="D26" s="58">
        <f>IF(LEN('Data_11-2'!C7)&gt;0,'Data_11-2'!C7,"")</f>
        <v>29</v>
      </c>
      <c r="E26" s="59"/>
      <c r="F26" t="str">
        <f>IF(LEN('Data_11-2'!D7)&gt;0,'Data_11-2'!D7,"")</f>
        <v>年度</v>
      </c>
      <c r="G26" s="45">
        <f>IF(LEN('Data_11-2'!E7)&gt;0,'Data_11-2'!E7,"-")</f>
        <v>27154</v>
      </c>
      <c r="H26" s="42"/>
      <c r="I26" s="42"/>
      <c r="J26" s="42">
        <f>IF(LEN('Data_11-2'!F7)&gt;0,'Data_11-2'!F7,"-")</f>
        <v>8920659</v>
      </c>
      <c r="K26" s="42"/>
      <c r="L26" s="42"/>
      <c r="M26" s="42">
        <f>IF(LEN('Data_11-2'!G7)&gt;0,'Data_11-2'!G7,"-")</f>
        <v>27153</v>
      </c>
      <c r="N26" s="42"/>
      <c r="O26" s="42"/>
      <c r="P26" s="42">
        <f>IF(LEN('Data_11-2'!H7)&gt;0,'Data_11-2'!H7,"-")</f>
        <v>8915583</v>
      </c>
      <c r="Q26" s="42"/>
      <c r="R26" s="42"/>
      <c r="S26" s="82">
        <f>IF(LEN('Data_11-2'!I7)&gt;0,'Data_11-2'!I7,"-")</f>
        <v>1</v>
      </c>
      <c r="T26" s="82"/>
      <c r="U26" s="82"/>
      <c r="V26" s="42">
        <f>IF(LEN('Data_11-2'!J7)&gt;0,'Data_11-2'!J7,"-")</f>
        <v>154</v>
      </c>
      <c r="W26" s="42"/>
      <c r="X26" s="42"/>
    </row>
    <row r="27" spans="2:24" ht="30" customHeight="1" x14ac:dyDescent="0.15">
      <c r="B27" s="60" t="str">
        <f>IF(LEN('Data_11-2'!B8)&gt;0,'Data_11-2'!B8,"")</f>
        <v/>
      </c>
      <c r="C27" s="60"/>
      <c r="D27" s="59">
        <f>IF(LEN('Data_11-2'!C8)&gt;0,'Data_11-2'!C8,"")</f>
        <v>30</v>
      </c>
      <c r="E27" s="59"/>
      <c r="F27" t="str">
        <f>IF(LEN('Data_11-2'!D8)&gt;0,'Data_11-2'!D8,"")</f>
        <v/>
      </c>
      <c r="G27" s="45">
        <f>IF(LEN('Data_11-2'!E8)&gt;0,'Data_11-2'!E8,"-")</f>
        <v>27045</v>
      </c>
      <c r="H27" s="42"/>
      <c r="I27" s="42"/>
      <c r="J27" s="42">
        <f>IF(LEN('Data_11-2'!F8)&gt;0,'Data_11-2'!F8,"-")</f>
        <v>8848183</v>
      </c>
      <c r="K27" s="42"/>
      <c r="L27" s="42"/>
      <c r="M27" s="42">
        <f>IF(LEN('Data_11-2'!G8)&gt;0,'Data_11-2'!G8,"-")</f>
        <v>27045</v>
      </c>
      <c r="N27" s="42"/>
      <c r="O27" s="42"/>
      <c r="P27" s="42">
        <f>IF(LEN('Data_11-2'!H8)&gt;0,'Data_11-2'!H8,"-")</f>
        <v>8840580</v>
      </c>
      <c r="Q27" s="42"/>
      <c r="R27" s="42"/>
      <c r="S27" s="82">
        <f>IF(LEN('Data_11-2'!I8)&gt;0,'Data_11-2'!I8,"-")</f>
        <v>0</v>
      </c>
      <c r="T27" s="82"/>
      <c r="U27" s="82"/>
      <c r="V27" s="42">
        <f>IF(LEN('Data_11-2'!J8)&gt;0,'Data_11-2'!J8,"-")</f>
        <v>0</v>
      </c>
      <c r="W27" s="42"/>
      <c r="X27" s="42"/>
    </row>
    <row r="28" spans="2:24" ht="30" customHeight="1" x14ac:dyDescent="0.15">
      <c r="B28" s="60" t="str">
        <f>IF(LEN('Data_11-2'!B9)&gt;0,'Data_11-2'!B9,"")</f>
        <v>令和</v>
      </c>
      <c r="C28" s="60"/>
      <c r="D28" s="59" t="str">
        <f>IF(LEN('Data_11-2'!C9)&gt;0,'Data_11-2'!C9,"")</f>
        <v>元</v>
      </c>
      <c r="E28" s="59"/>
      <c r="F28" t="str">
        <f>IF(LEN('Data_11-2'!D9)&gt;0,'Data_11-2'!D9,"")</f>
        <v>年度</v>
      </c>
      <c r="G28" s="45">
        <f>IF(LEN('Data_11-2'!E9)&gt;0,'Data_11-2'!E9,"-")</f>
        <v>26912</v>
      </c>
      <c r="H28" s="42"/>
      <c r="I28" s="42"/>
      <c r="J28" s="42">
        <f>IF(LEN('Data_11-2'!F9)&gt;0,'Data_11-2'!F9,"-")</f>
        <v>8580654</v>
      </c>
      <c r="K28" s="42"/>
      <c r="L28" s="42"/>
      <c r="M28" s="42">
        <f>IF(LEN('Data_11-2'!G9)&gt;0,'Data_11-2'!G9,"-")</f>
        <v>26912</v>
      </c>
      <c r="N28" s="42"/>
      <c r="O28" s="42"/>
      <c r="P28" s="42">
        <f>IF(LEN('Data_11-2'!H9)&gt;0,'Data_11-2'!H9,"-")</f>
        <v>8576665</v>
      </c>
      <c r="Q28" s="42"/>
      <c r="R28" s="42"/>
      <c r="S28" s="82">
        <f>IF(LEN('Data_11-2'!I9)&gt;0,'Data_11-2'!I9,"-")</f>
        <v>0</v>
      </c>
      <c r="T28" s="82"/>
      <c r="U28" s="82"/>
      <c r="V28" s="42">
        <f>IF(LEN('Data_11-2'!J9)&gt;0,'Data_11-2'!J9,"-")</f>
        <v>0</v>
      </c>
      <c r="W28" s="42"/>
      <c r="X28" s="42"/>
    </row>
    <row r="29" spans="2:24" ht="30" customHeight="1" x14ac:dyDescent="0.15">
      <c r="B29" s="60" t="str">
        <f>IF(LEN('Data_11-2'!B10)&gt;0,'Data_11-2'!B10,"")</f>
        <v/>
      </c>
      <c r="C29" s="60"/>
      <c r="D29" s="59">
        <f>IF(LEN('Data_11-2'!C10)&gt;0,'Data_11-2'!C10,"")</f>
        <v>2</v>
      </c>
      <c r="E29" s="59"/>
      <c r="F29" t="str">
        <f>IF(LEN('Data_11-2'!D10)&gt;0,'Data_11-2'!D10,"")</f>
        <v/>
      </c>
      <c r="G29" s="45">
        <f>IF(LEN('Data_11-2'!E10)&gt;0,'Data_11-2'!E10,"-")</f>
        <v>26851</v>
      </c>
      <c r="H29" s="42"/>
      <c r="I29" s="42"/>
      <c r="J29" s="42">
        <f>IF(LEN('Data_11-2'!F10)&gt;0,'Data_11-2'!F10,"-")</f>
        <v>8435587</v>
      </c>
      <c r="K29" s="42"/>
      <c r="L29" s="42"/>
      <c r="M29" s="42">
        <f>IF(LEN('Data_11-2'!G10)&gt;0,'Data_11-2'!G10,"-")</f>
        <v>26851</v>
      </c>
      <c r="N29" s="42"/>
      <c r="O29" s="42"/>
      <c r="P29" s="42">
        <f>IF(LEN('Data_11-2'!H10)&gt;0,'Data_11-2'!H10,"-")</f>
        <v>8424400</v>
      </c>
      <c r="Q29" s="42"/>
      <c r="R29" s="42"/>
      <c r="S29" s="82">
        <f>IF(LEN('Data_11-2'!I10)&gt;0,'Data_11-2'!I10,"-")</f>
        <v>0</v>
      </c>
      <c r="T29" s="82"/>
      <c r="U29" s="82"/>
      <c r="V29" s="42">
        <f>IF(LEN('Data_11-2'!J10)&gt;0,'Data_11-2'!J10,"-")</f>
        <v>0</v>
      </c>
      <c r="W29" s="42"/>
      <c r="X29" s="42"/>
    </row>
    <row r="30" spans="2:24" ht="30" customHeight="1" x14ac:dyDescent="0.15">
      <c r="B30" s="81" t="str">
        <f>IF(LEN('Data_11-2'!B11)&gt;0,'Data_11-2'!B11,"")</f>
        <v/>
      </c>
      <c r="C30" s="81"/>
      <c r="D30" s="65">
        <f>IF(LEN('Data_11-2'!C11)&gt;0,'Data_11-2'!C11,"")</f>
        <v>3</v>
      </c>
      <c r="E30" s="65"/>
      <c r="F30" s="1" t="str">
        <f>IF(LEN('Data_11-2'!D11)&gt;0,'Data_11-2'!D11,"")</f>
        <v/>
      </c>
      <c r="G30" s="53">
        <f>IF(LEN('Data_11-2'!E11)&gt;0,'Data_11-2'!E11,"-")</f>
        <v>26596</v>
      </c>
      <c r="H30" s="54"/>
      <c r="I30" s="54"/>
      <c r="J30" s="54">
        <f>IF(LEN('Data_11-2'!F11)&gt;0,'Data_11-2'!F11,"-")</f>
        <v>8286758</v>
      </c>
      <c r="K30" s="54"/>
      <c r="L30" s="54"/>
      <c r="M30" s="54">
        <f>IF(LEN('Data_11-2'!G11)&gt;0,'Data_11-2'!G11,"-")</f>
        <v>26596</v>
      </c>
      <c r="N30" s="54"/>
      <c r="O30" s="54"/>
      <c r="P30" s="54">
        <f>IF(LEN('Data_11-2'!H11)&gt;0,'Data_11-2'!H11,"-")</f>
        <v>8284651</v>
      </c>
      <c r="Q30" s="54"/>
      <c r="R30" s="54"/>
      <c r="S30" s="83">
        <f>IF(LEN('Data_11-2'!I11)&gt;0,'Data_11-2'!I11,"-")</f>
        <v>0</v>
      </c>
      <c r="T30" s="83"/>
      <c r="U30" s="83"/>
      <c r="V30" s="54">
        <f>IF(LEN('Data_11-2'!J11)&gt;0,'Data_11-2'!J11,"-")</f>
        <v>0</v>
      </c>
      <c r="W30" s="54"/>
      <c r="X30" s="54"/>
    </row>
    <row r="31" spans="2:24" ht="30" customHeight="1" thickBot="1" x14ac:dyDescent="0.2"/>
    <row r="32" spans="2:24" ht="30" customHeight="1" x14ac:dyDescent="0.15">
      <c r="B32" s="48" t="s">
        <v>0</v>
      </c>
      <c r="C32" s="48"/>
      <c r="D32" s="48"/>
      <c r="E32" s="48"/>
      <c r="F32" s="49"/>
      <c r="G32" s="77" t="s">
        <v>14</v>
      </c>
      <c r="H32" s="78"/>
      <c r="I32" s="78"/>
      <c r="J32" s="78"/>
      <c r="K32" s="78"/>
      <c r="L32" s="78"/>
      <c r="M32" s="77" t="s">
        <v>15</v>
      </c>
      <c r="N32" s="78"/>
      <c r="O32" s="78"/>
      <c r="P32" s="78"/>
      <c r="Q32" s="78"/>
      <c r="R32" s="78"/>
      <c r="S32" s="2"/>
    </row>
    <row r="33" spans="2:18" ht="30" customHeight="1" x14ac:dyDescent="0.15">
      <c r="B33" s="51"/>
      <c r="C33" s="51"/>
      <c r="D33" s="51"/>
      <c r="E33" s="51"/>
      <c r="F33" s="52"/>
      <c r="G33" s="46" t="s">
        <v>16</v>
      </c>
      <c r="H33" s="46"/>
      <c r="I33" s="46"/>
      <c r="J33" s="46" t="s">
        <v>17</v>
      </c>
      <c r="K33" s="46"/>
      <c r="L33" s="46"/>
      <c r="M33" s="46" t="s">
        <v>16</v>
      </c>
      <c r="N33" s="46"/>
      <c r="O33" s="46"/>
      <c r="P33" s="46" t="s">
        <v>17</v>
      </c>
      <c r="Q33" s="46"/>
      <c r="R33" s="76"/>
    </row>
    <row r="34" spans="2:18" ht="30" customHeight="1" x14ac:dyDescent="0.15">
      <c r="B34" s="57" t="str">
        <f>IF(LEN('Data_11-2'!B7)&gt;0,'Data_11-2'!B7,"")</f>
        <v>平成</v>
      </c>
      <c r="C34" s="57"/>
      <c r="D34" s="59">
        <f>IF(LEN('Data_11-2'!C7)&gt;0,'Data_11-2'!C7,"")</f>
        <v>29</v>
      </c>
      <c r="E34" s="59"/>
      <c r="F34" t="str">
        <f>IF(LEN('Data_11-2'!D7)&gt;0,'Data_11-2'!D7,"")</f>
        <v>年度</v>
      </c>
      <c r="G34" s="71" t="str">
        <f>IF(LEN('Data_11-2'!K7)&gt;0,'Data_11-2'!K7,"-")</f>
        <v>-</v>
      </c>
      <c r="H34" s="72"/>
      <c r="I34" s="72"/>
      <c r="J34" s="42">
        <f>IF(LEN('Data_11-2'!L7)&gt;0,'Data_11-2'!L7,"-")</f>
        <v>4922</v>
      </c>
      <c r="K34" s="42"/>
      <c r="L34" s="42"/>
      <c r="M34" s="43" t="str">
        <f>IF(LEN('Data_11-2'!M7)&gt;0,'Data_11-2'!M7,"-")</f>
        <v>-</v>
      </c>
      <c r="N34" s="43"/>
      <c r="O34" s="43"/>
      <c r="P34" s="44">
        <f>IF(LEN('Data_11-2'!N7)&gt;0,'Data_11-2'!N7,"-")</f>
        <v>1401</v>
      </c>
      <c r="Q34" s="44"/>
      <c r="R34" s="44"/>
    </row>
    <row r="35" spans="2:18" ht="30" customHeight="1" x14ac:dyDescent="0.15">
      <c r="B35" s="60" t="str">
        <f>IF(LEN('Data_11-2'!B8)&gt;0,'Data_11-2'!B8,"")</f>
        <v/>
      </c>
      <c r="C35" s="60"/>
      <c r="D35" s="59">
        <f>IF(LEN('Data_11-2'!C8)&gt;0,'Data_11-2'!C8,"")</f>
        <v>30</v>
      </c>
      <c r="E35" s="59"/>
      <c r="F35" t="str">
        <f>IF(LEN('Data_11-2'!D8)&gt;0,'Data_11-2'!D8,"")</f>
        <v/>
      </c>
      <c r="G35" s="70" t="str">
        <f>IF(LEN('Data_11-2'!K8)&gt;0,'Data_11-2'!K8,"-")</f>
        <v>-</v>
      </c>
      <c r="H35" s="43"/>
      <c r="I35" s="43"/>
      <c r="J35" s="42">
        <f>IF(LEN('Data_11-2'!L8)&gt;0,'Data_11-2'!L8,"-")</f>
        <v>7603</v>
      </c>
      <c r="K35" s="42"/>
      <c r="L35" s="42"/>
      <c r="M35" s="43" t="str">
        <f>IF(LEN('Data_11-2'!M8)&gt;0,'Data_11-2'!M8,"-")</f>
        <v>-</v>
      </c>
      <c r="N35" s="43"/>
      <c r="O35" s="43"/>
      <c r="P35" s="44">
        <f>IF(LEN('Data_11-2'!N8)&gt;0,'Data_11-2'!N8,"-")</f>
        <v>1432</v>
      </c>
      <c r="Q35" s="44"/>
      <c r="R35" s="44"/>
    </row>
    <row r="36" spans="2:18" ht="30" customHeight="1" x14ac:dyDescent="0.15">
      <c r="B36" s="60" t="str">
        <f>IF(LEN('Data_11-2'!B9)&gt;0,'Data_11-2'!B9,"")</f>
        <v>令和</v>
      </c>
      <c r="C36" s="60"/>
      <c r="D36" s="59" t="str">
        <f>IF(LEN('Data_11-2'!C9)&gt;0,'Data_11-2'!C9,"")</f>
        <v>元</v>
      </c>
      <c r="E36" s="59"/>
      <c r="F36" t="str">
        <f>IF(LEN('Data_11-2'!D9)&gt;0,'Data_11-2'!D9,"")</f>
        <v>年度</v>
      </c>
      <c r="G36" s="70" t="str">
        <f>IF(LEN('Data_11-2'!K9)&gt;0,'Data_11-2'!K9,"-")</f>
        <v>-</v>
      </c>
      <c r="H36" s="43"/>
      <c r="I36" s="43"/>
      <c r="J36" s="42">
        <f>IF(LEN('Data_11-2'!L9)&gt;0,'Data_11-2'!L9,"-")</f>
        <v>3989</v>
      </c>
      <c r="K36" s="42"/>
      <c r="L36" s="42"/>
      <c r="M36" s="43" t="str">
        <f>IF(LEN('Data_11-2'!M9)&gt;0,'Data_11-2'!M9,"-")</f>
        <v>-</v>
      </c>
      <c r="N36" s="43"/>
      <c r="O36" s="43"/>
      <c r="P36" s="44">
        <f>IF(LEN('Data_11-2'!N9)&gt;0,'Data_11-2'!N9,"-")</f>
        <v>1464</v>
      </c>
      <c r="Q36" s="44"/>
      <c r="R36" s="44"/>
    </row>
    <row r="37" spans="2:18" ht="30" customHeight="1" x14ac:dyDescent="0.15">
      <c r="B37" s="60" t="str">
        <f>IF(LEN('Data_11-2'!B10)&gt;0,'Data_11-2'!B10,"")</f>
        <v/>
      </c>
      <c r="C37" s="60"/>
      <c r="D37" s="59">
        <f>IF(LEN('Data_11-2'!C10)&gt;0,'Data_11-2'!C10,"")</f>
        <v>2</v>
      </c>
      <c r="E37" s="59"/>
      <c r="F37" t="str">
        <f>IF(LEN('Data_11-2'!D10)&gt;0,'Data_11-2'!D10,"")</f>
        <v/>
      </c>
      <c r="G37" s="70" t="str">
        <f>IF(LEN('Data_11-2'!K10)&gt;0,'Data_11-2'!K10,"-")</f>
        <v>-</v>
      </c>
      <c r="H37" s="43"/>
      <c r="I37" s="43"/>
      <c r="J37" s="42">
        <f>IF(LEN('Data_11-2'!L10)&gt;0,'Data_11-2'!L10,"-")</f>
        <v>11187</v>
      </c>
      <c r="K37" s="42"/>
      <c r="L37" s="42"/>
      <c r="M37" s="43" t="str">
        <f>IF(LEN('Data_11-2'!M10)&gt;0,'Data_11-2'!M10,"-")</f>
        <v>-</v>
      </c>
      <c r="N37" s="43"/>
      <c r="O37" s="43"/>
      <c r="P37" s="44">
        <f>IF(LEN('Data_11-2'!N10)&gt;0,'Data_11-2'!N10,"-")</f>
        <v>1570</v>
      </c>
      <c r="Q37" s="44"/>
      <c r="R37" s="44"/>
    </row>
    <row r="38" spans="2:18" ht="24.75" customHeight="1" x14ac:dyDescent="0.15">
      <c r="B38" s="81" t="str">
        <f>IF(LEN('Data_11-2'!B11)&gt;0,'Data_11-2'!B11,"")</f>
        <v/>
      </c>
      <c r="C38" s="81"/>
      <c r="D38" s="65">
        <f>IF(LEN('Data_11-2'!C11)&gt;0,'Data_11-2'!C11,"")</f>
        <v>3</v>
      </c>
      <c r="E38" s="65"/>
      <c r="F38" s="1" t="str">
        <f>IF(LEN('Data_11-2'!D11)&gt;0,'Data_11-2'!D11,"")</f>
        <v/>
      </c>
      <c r="G38" s="73" t="str">
        <f>IF(LEN('Data_11-2'!K11)&gt;0,'Data_11-2'!K11,"-")</f>
        <v>-</v>
      </c>
      <c r="H38" s="74"/>
      <c r="I38" s="74"/>
      <c r="J38" s="54">
        <f>IF(LEN('Data_11-2'!L11)&gt;0,'Data_11-2'!L11,"-")</f>
        <v>2107</v>
      </c>
      <c r="K38" s="54"/>
      <c r="L38" s="54"/>
      <c r="M38" s="74" t="str">
        <f>IF(LEN('Data_11-2'!M11)&gt;0,'Data_11-2'!M11,"-")</f>
        <v>-</v>
      </c>
      <c r="N38" s="74"/>
      <c r="O38" s="74"/>
      <c r="P38" s="41">
        <f>IF(LEN('Data_11-2'!N11)&gt;0,'Data_11-2'!N11,"-")</f>
        <v>1508</v>
      </c>
      <c r="Q38" s="41"/>
      <c r="R38" s="41"/>
    </row>
    <row r="39" spans="2:18" ht="20.25" customHeight="1" x14ac:dyDescent="0.15">
      <c r="B39" s="69" t="s">
        <v>20</v>
      </c>
      <c r="C39" s="69"/>
      <c r="D39" s="69"/>
      <c r="E39" s="69"/>
      <c r="F39" s="69"/>
      <c r="G39" s="69"/>
      <c r="H39" s="69"/>
      <c r="I39" s="69"/>
      <c r="J39" s="69"/>
      <c r="K39" s="69"/>
      <c r="L39" s="69"/>
      <c r="M39" s="69"/>
      <c r="N39" s="69"/>
      <c r="O39" s="75" t="s">
        <v>75</v>
      </c>
      <c r="P39" s="75"/>
      <c r="Q39" s="75"/>
      <c r="R39" s="75"/>
    </row>
    <row r="40" spans="2:18" ht="30" customHeight="1" x14ac:dyDescent="0.15"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</row>
  </sheetData>
  <mergeCells count="170">
    <mergeCell ref="P38:R38"/>
    <mergeCell ref="G17:L17"/>
    <mergeCell ref="M17:R17"/>
    <mergeCell ref="M11:O11"/>
    <mergeCell ref="G16:L16"/>
    <mergeCell ref="M16:R16"/>
    <mergeCell ref="P27:R27"/>
    <mergeCell ref="V30:X30"/>
    <mergeCell ref="V29:X29"/>
    <mergeCell ref="S29:U29"/>
    <mergeCell ref="S18:X18"/>
    <mergeCell ref="V28:X28"/>
    <mergeCell ref="V25:X25"/>
    <mergeCell ref="P28:R28"/>
    <mergeCell ref="S17:X17"/>
    <mergeCell ref="V27:X27"/>
    <mergeCell ref="S26:U26"/>
    <mergeCell ref="V26:X26"/>
    <mergeCell ref="M13:R14"/>
    <mergeCell ref="S13:X14"/>
    <mergeCell ref="P29:R29"/>
    <mergeCell ref="S25:U25"/>
    <mergeCell ref="S27:U27"/>
    <mergeCell ref="S11:U11"/>
    <mergeCell ref="B30:C30"/>
    <mergeCell ref="B11:C11"/>
    <mergeCell ref="P37:R37"/>
    <mergeCell ref="G32:L32"/>
    <mergeCell ref="M26:O26"/>
    <mergeCell ref="S28:U28"/>
    <mergeCell ref="S30:U30"/>
    <mergeCell ref="M35:O35"/>
    <mergeCell ref="S24:X24"/>
    <mergeCell ref="D28:E28"/>
    <mergeCell ref="J29:L29"/>
    <mergeCell ref="M29:O29"/>
    <mergeCell ref="S16:X16"/>
    <mergeCell ref="M15:R15"/>
    <mergeCell ref="M19:R19"/>
    <mergeCell ref="S19:X19"/>
    <mergeCell ref="S20:X20"/>
    <mergeCell ref="B32:F33"/>
    <mergeCell ref="M33:O33"/>
    <mergeCell ref="P26:R26"/>
    <mergeCell ref="P33:R33"/>
    <mergeCell ref="M27:O27"/>
    <mergeCell ref="M32:R32"/>
    <mergeCell ref="G25:I25"/>
    <mergeCell ref="J25:L25"/>
    <mergeCell ref="B24:F25"/>
    <mergeCell ref="B26:C26"/>
    <mergeCell ref="D26:E26"/>
    <mergeCell ref="B29:C29"/>
    <mergeCell ref="D29:E29"/>
    <mergeCell ref="J27:L27"/>
    <mergeCell ref="G28:I28"/>
    <mergeCell ref="J28:L28"/>
    <mergeCell ref="M28:O28"/>
    <mergeCell ref="G29:I29"/>
    <mergeCell ref="B27:C27"/>
    <mergeCell ref="M24:R24"/>
    <mergeCell ref="D27:E27"/>
    <mergeCell ref="G24:L24"/>
    <mergeCell ref="D30:E30"/>
    <mergeCell ref="B28:C28"/>
    <mergeCell ref="B39:N39"/>
    <mergeCell ref="M34:O34"/>
    <mergeCell ref="B36:C36"/>
    <mergeCell ref="D36:E36"/>
    <mergeCell ref="G36:I36"/>
    <mergeCell ref="J34:L34"/>
    <mergeCell ref="M36:O36"/>
    <mergeCell ref="B37:C37"/>
    <mergeCell ref="B35:C35"/>
    <mergeCell ref="D35:E35"/>
    <mergeCell ref="G35:I35"/>
    <mergeCell ref="B34:C34"/>
    <mergeCell ref="D34:E34"/>
    <mergeCell ref="G34:I34"/>
    <mergeCell ref="J36:L36"/>
    <mergeCell ref="D38:E38"/>
    <mergeCell ref="G38:I38"/>
    <mergeCell ref="J35:L35"/>
    <mergeCell ref="J38:L38"/>
    <mergeCell ref="M38:O38"/>
    <mergeCell ref="D37:E37"/>
    <mergeCell ref="G37:I37"/>
    <mergeCell ref="O39:R39"/>
    <mergeCell ref="B38:C38"/>
    <mergeCell ref="S5:X5"/>
    <mergeCell ref="G6:I6"/>
    <mergeCell ref="J6:L6"/>
    <mergeCell ref="G9:I9"/>
    <mergeCell ref="J9:L9"/>
    <mergeCell ref="P6:R6"/>
    <mergeCell ref="S6:U6"/>
    <mergeCell ref="G7:I7"/>
    <mergeCell ref="J7:L7"/>
    <mergeCell ref="M7:O7"/>
    <mergeCell ref="P7:R7"/>
    <mergeCell ref="S7:U7"/>
    <mergeCell ref="V8:X8"/>
    <mergeCell ref="V7:X7"/>
    <mergeCell ref="M5:R5"/>
    <mergeCell ref="J8:L8"/>
    <mergeCell ref="V6:X6"/>
    <mergeCell ref="M6:O6"/>
    <mergeCell ref="S8:U8"/>
    <mergeCell ref="P9:R9"/>
    <mergeCell ref="S9:U9"/>
    <mergeCell ref="V9:X9"/>
    <mergeCell ref="B10:C10"/>
    <mergeCell ref="D10:E10"/>
    <mergeCell ref="G10:I10"/>
    <mergeCell ref="J10:L10"/>
    <mergeCell ref="S10:U10"/>
    <mergeCell ref="P10:R10"/>
    <mergeCell ref="B17:F17"/>
    <mergeCell ref="D11:E11"/>
    <mergeCell ref="V11:X11"/>
    <mergeCell ref="S15:X15"/>
    <mergeCell ref="J11:L11"/>
    <mergeCell ref="B8:C8"/>
    <mergeCell ref="B13:F14"/>
    <mergeCell ref="G11:I11"/>
    <mergeCell ref="G27:I27"/>
    <mergeCell ref="G15:L15"/>
    <mergeCell ref="P30:R30"/>
    <mergeCell ref="M8:O8"/>
    <mergeCell ref="P8:R8"/>
    <mergeCell ref="G5:L5"/>
    <mergeCell ref="D8:E8"/>
    <mergeCell ref="G19:L19"/>
    <mergeCell ref="G8:I8"/>
    <mergeCell ref="B20:L20"/>
    <mergeCell ref="B23:G23"/>
    <mergeCell ref="B22:X22"/>
    <mergeCell ref="B9:C9"/>
    <mergeCell ref="B18:F18"/>
    <mergeCell ref="G18:L18"/>
    <mergeCell ref="M18:R18"/>
    <mergeCell ref="B16:F16"/>
    <mergeCell ref="V10:X10"/>
    <mergeCell ref="M10:O10"/>
    <mergeCell ref="M9:O9"/>
    <mergeCell ref="D9:E9"/>
    <mergeCell ref="B1:F1"/>
    <mergeCell ref="B19:F19"/>
    <mergeCell ref="J37:L37"/>
    <mergeCell ref="M37:O37"/>
    <mergeCell ref="P35:R35"/>
    <mergeCell ref="G26:I26"/>
    <mergeCell ref="G33:I33"/>
    <mergeCell ref="J33:L33"/>
    <mergeCell ref="J26:L26"/>
    <mergeCell ref="B15:F15"/>
    <mergeCell ref="P36:R36"/>
    <mergeCell ref="P11:R11"/>
    <mergeCell ref="G13:L14"/>
    <mergeCell ref="M25:O25"/>
    <mergeCell ref="P25:R25"/>
    <mergeCell ref="G30:I30"/>
    <mergeCell ref="J30:L30"/>
    <mergeCell ref="M30:O30"/>
    <mergeCell ref="P34:R34"/>
    <mergeCell ref="B4:L4"/>
    <mergeCell ref="A3:X3"/>
    <mergeCell ref="B5:F6"/>
    <mergeCell ref="B7:C7"/>
    <mergeCell ref="D7:E7"/>
  </mergeCells>
  <phoneticPr fontId="2"/>
  <pageMargins left="0.78740157480314965" right="0.78740157480314965" top="0.65" bottom="0.55000000000000004" header="0.55000000000000004" footer="0.51181102362204722"/>
  <pageSetup paperSize="9" scale="72" orientation="portrait" r:id="rId1"/>
  <headerFooter alignWithMargins="0">
    <oddHeader xml:space="preserve">&amp;C&amp;"ＭＳ 明朝,太字"&amp;16 &amp;14 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Q16"/>
  <sheetViews>
    <sheetView tabSelected="1" topLeftCell="L8" zoomScale="70" zoomScaleNormal="70" workbookViewId="0"/>
  </sheetViews>
  <sheetFormatPr defaultColWidth="3.625" defaultRowHeight="30" customHeight="1" x14ac:dyDescent="0.15"/>
  <cols>
    <col min="1" max="1" width="2" style="7" customWidth="1"/>
    <col min="2" max="2" width="0.75" style="7" customWidth="1"/>
    <col min="3" max="6" width="3.75" style="7" customWidth="1"/>
    <col min="7" max="7" width="0.625" style="7" customWidth="1"/>
    <col min="8" max="9" width="3.125" style="7" customWidth="1"/>
    <col min="10" max="10" width="3.5" style="7" customWidth="1"/>
    <col min="11" max="11" width="2.875" style="7" customWidth="1"/>
    <col min="12" max="12" width="3.5" style="7" customWidth="1"/>
    <col min="13" max="15" width="3.125" style="7" customWidth="1"/>
    <col min="16" max="16" width="3.5" style="7" customWidth="1"/>
    <col min="17" max="23" width="3.125" style="7" customWidth="1"/>
    <col min="24" max="24" width="3.375" style="7" customWidth="1"/>
    <col min="25" max="25" width="3" style="7" customWidth="1"/>
    <col min="26" max="26" width="3.625" style="7" customWidth="1"/>
    <col min="27" max="28" width="3.875" style="7" customWidth="1"/>
    <col min="29" max="29" width="2.875" style="7" customWidth="1"/>
    <col min="30" max="34" width="3.5" style="7" customWidth="1"/>
    <col min="35" max="35" width="7" style="7" customWidth="1"/>
    <col min="36" max="16384" width="3.625" style="7"/>
  </cols>
  <sheetData>
    <row r="1" spans="1:43" ht="30" customHeight="1" x14ac:dyDescent="0.15">
      <c r="A1" s="86" t="s">
        <v>50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  <c r="Y1" s="86"/>
      <c r="Z1" s="86"/>
      <c r="AA1" s="86"/>
      <c r="AB1" s="86"/>
      <c r="AC1" s="86"/>
      <c r="AD1" s="86"/>
      <c r="AE1" s="86"/>
      <c r="AF1" s="86"/>
      <c r="AG1" s="86"/>
      <c r="AH1" s="86"/>
      <c r="AI1" s="86"/>
    </row>
    <row r="2" spans="1:43" ht="26.25" customHeight="1" x14ac:dyDescent="0.1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</row>
    <row r="3" spans="1:43" ht="30" customHeight="1" thickBot="1" x14ac:dyDescent="0.2"/>
    <row r="4" spans="1:43" ht="45" customHeight="1" x14ac:dyDescent="0.15">
      <c r="B4" s="87" t="s">
        <v>25</v>
      </c>
      <c r="C4" s="88"/>
      <c r="D4" s="88"/>
      <c r="E4" s="88"/>
      <c r="F4" s="88"/>
      <c r="G4" s="88"/>
      <c r="H4" s="88" t="s">
        <v>26</v>
      </c>
      <c r="I4" s="88"/>
      <c r="J4" s="88"/>
      <c r="K4" s="88"/>
      <c r="L4" s="88"/>
      <c r="M4" s="88"/>
      <c r="N4" s="88" t="s">
        <v>27</v>
      </c>
      <c r="O4" s="88"/>
      <c r="P4" s="88"/>
      <c r="Q4" s="88"/>
      <c r="R4" s="88"/>
      <c r="S4" s="88"/>
      <c r="T4" s="88" t="s">
        <v>28</v>
      </c>
      <c r="U4" s="88"/>
      <c r="V4" s="88"/>
      <c r="W4" s="88"/>
      <c r="X4" s="88"/>
      <c r="Y4" s="88"/>
      <c r="Z4" s="89" t="s">
        <v>29</v>
      </c>
      <c r="AA4" s="90"/>
      <c r="AB4" s="90"/>
      <c r="AC4" s="91"/>
      <c r="AD4" s="92" t="s">
        <v>30</v>
      </c>
      <c r="AE4" s="93"/>
      <c r="AF4" s="93"/>
      <c r="AG4" s="93"/>
      <c r="AH4" s="93"/>
      <c r="AI4" s="93"/>
    </row>
    <row r="5" spans="1:43" ht="45" customHeight="1" x14ac:dyDescent="0.15">
      <c r="B5" s="9"/>
      <c r="C5" s="97" t="s">
        <v>31</v>
      </c>
      <c r="D5" s="97"/>
      <c r="E5" s="97"/>
      <c r="F5" s="97"/>
      <c r="G5" s="9"/>
      <c r="H5" s="98" t="s">
        <v>32</v>
      </c>
      <c r="I5" s="97"/>
      <c r="J5" s="10">
        <v>12</v>
      </c>
      <c r="K5" s="10" t="s">
        <v>33</v>
      </c>
      <c r="L5" s="10">
        <v>12</v>
      </c>
      <c r="M5" s="10" t="s">
        <v>34</v>
      </c>
      <c r="N5" s="99" t="s">
        <v>32</v>
      </c>
      <c r="O5" s="99"/>
      <c r="P5" s="9">
        <v>14</v>
      </c>
      <c r="Q5" s="10" t="s">
        <v>33</v>
      </c>
      <c r="R5" s="10">
        <v>3</v>
      </c>
      <c r="S5" s="10" t="s">
        <v>34</v>
      </c>
      <c r="T5" s="9"/>
      <c r="U5" s="9"/>
      <c r="V5" s="100">
        <v>30000</v>
      </c>
      <c r="W5" s="100"/>
      <c r="X5" s="100"/>
      <c r="Y5" s="10" t="s">
        <v>35</v>
      </c>
      <c r="Z5" s="101">
        <v>4500</v>
      </c>
      <c r="AA5" s="101"/>
      <c r="AB5" s="101"/>
      <c r="AC5" s="10" t="s">
        <v>51</v>
      </c>
      <c r="AD5" s="102" t="s">
        <v>36</v>
      </c>
      <c r="AE5" s="102"/>
      <c r="AF5" s="102"/>
      <c r="AG5" s="102"/>
      <c r="AH5" s="102"/>
      <c r="AI5" s="102"/>
    </row>
    <row r="6" spans="1:43" ht="45" customHeight="1" x14ac:dyDescent="0.15">
      <c r="B6" s="9"/>
      <c r="C6" s="99" t="s">
        <v>37</v>
      </c>
      <c r="D6" s="99"/>
      <c r="E6" s="99"/>
      <c r="F6" s="99"/>
      <c r="G6" s="9"/>
      <c r="H6" s="103"/>
      <c r="I6" s="99"/>
      <c r="J6" s="10">
        <v>27</v>
      </c>
      <c r="K6" s="10" t="s">
        <v>33</v>
      </c>
      <c r="L6" s="10">
        <v>4</v>
      </c>
      <c r="M6" s="10" t="s">
        <v>34</v>
      </c>
      <c r="N6" s="9"/>
      <c r="O6" s="9"/>
      <c r="P6" s="9">
        <v>34</v>
      </c>
      <c r="Q6" s="10" t="s">
        <v>33</v>
      </c>
      <c r="R6" s="10">
        <v>3</v>
      </c>
      <c r="S6" s="10" t="s">
        <v>34</v>
      </c>
      <c r="T6" s="9"/>
      <c r="U6" s="9"/>
      <c r="V6" s="100">
        <v>40000</v>
      </c>
      <c r="W6" s="100"/>
      <c r="X6" s="100"/>
      <c r="Y6" s="9"/>
      <c r="Z6" s="104">
        <v>9000</v>
      </c>
      <c r="AA6" s="104"/>
      <c r="AB6" s="104"/>
      <c r="AC6" s="9"/>
      <c r="AD6" s="105" t="s">
        <v>38</v>
      </c>
      <c r="AE6" s="105"/>
      <c r="AF6" s="105"/>
      <c r="AG6" s="105"/>
      <c r="AH6" s="105"/>
      <c r="AI6" s="105"/>
      <c r="AL6" s="94"/>
      <c r="AM6" s="95"/>
      <c r="AN6" s="95"/>
      <c r="AO6" s="95"/>
      <c r="AP6" s="95"/>
      <c r="AQ6" s="96"/>
    </row>
    <row r="7" spans="1:43" ht="45" customHeight="1" x14ac:dyDescent="0.15">
      <c r="B7" s="9"/>
      <c r="C7" s="99" t="s">
        <v>39</v>
      </c>
      <c r="D7" s="99"/>
      <c r="E7" s="99"/>
      <c r="F7" s="99"/>
      <c r="G7" s="9"/>
      <c r="H7" s="103"/>
      <c r="I7" s="99"/>
      <c r="J7" s="10">
        <v>36</v>
      </c>
      <c r="K7" s="10" t="s">
        <v>33</v>
      </c>
      <c r="L7" s="10">
        <v>4</v>
      </c>
      <c r="M7" s="10" t="s">
        <v>34</v>
      </c>
      <c r="N7" s="9"/>
      <c r="O7" s="9"/>
      <c r="P7" s="9">
        <v>39</v>
      </c>
      <c r="Q7" s="10" t="s">
        <v>33</v>
      </c>
      <c r="R7" s="10">
        <v>3</v>
      </c>
      <c r="S7" s="10" t="s">
        <v>34</v>
      </c>
      <c r="T7" s="9"/>
      <c r="U7" s="9"/>
      <c r="V7" s="100">
        <v>64000</v>
      </c>
      <c r="W7" s="100"/>
      <c r="X7" s="100"/>
      <c r="Y7" s="9"/>
      <c r="Z7" s="104">
        <v>14400</v>
      </c>
      <c r="AA7" s="104"/>
      <c r="AB7" s="104"/>
      <c r="AC7" s="9"/>
      <c r="AD7" s="105" t="s">
        <v>38</v>
      </c>
      <c r="AE7" s="105"/>
      <c r="AF7" s="105"/>
      <c r="AG7" s="105"/>
      <c r="AH7" s="105"/>
      <c r="AI7" s="105"/>
    </row>
    <row r="8" spans="1:43" ht="45" customHeight="1" x14ac:dyDescent="0.15">
      <c r="B8" s="9"/>
      <c r="C8" s="99" t="s">
        <v>40</v>
      </c>
      <c r="D8" s="99"/>
      <c r="E8" s="99"/>
      <c r="F8" s="99"/>
      <c r="G8" s="9"/>
      <c r="H8" s="103"/>
      <c r="I8" s="99"/>
      <c r="J8" s="10">
        <v>40</v>
      </c>
      <c r="K8" s="10" t="s">
        <v>33</v>
      </c>
      <c r="L8" s="10">
        <v>4</v>
      </c>
      <c r="M8" s="10" t="s">
        <v>34</v>
      </c>
      <c r="N8" s="9"/>
      <c r="O8" s="9"/>
      <c r="P8" s="9">
        <v>44</v>
      </c>
      <c r="Q8" s="10" t="s">
        <v>33</v>
      </c>
      <c r="R8" s="10">
        <v>3</v>
      </c>
      <c r="S8" s="10" t="s">
        <v>34</v>
      </c>
      <c r="T8" s="9"/>
      <c r="U8" s="9"/>
      <c r="V8" s="100">
        <v>82000</v>
      </c>
      <c r="W8" s="100"/>
      <c r="X8" s="100"/>
      <c r="Y8" s="9"/>
      <c r="Z8" s="104">
        <v>24600</v>
      </c>
      <c r="AA8" s="104"/>
      <c r="AB8" s="104"/>
      <c r="AC8" s="9"/>
      <c r="AD8" s="106" t="s">
        <v>41</v>
      </c>
      <c r="AE8" s="106"/>
      <c r="AF8" s="106"/>
      <c r="AG8" s="106"/>
      <c r="AH8" s="106"/>
      <c r="AI8" s="106"/>
    </row>
    <row r="9" spans="1:43" ht="45" customHeight="1" x14ac:dyDescent="0.15">
      <c r="B9" s="9"/>
      <c r="C9" s="99" t="s">
        <v>42</v>
      </c>
      <c r="D9" s="99"/>
      <c r="E9" s="99"/>
      <c r="F9" s="99"/>
      <c r="G9" s="9"/>
      <c r="H9" s="103"/>
      <c r="I9" s="99"/>
      <c r="J9" s="10">
        <v>44</v>
      </c>
      <c r="K9" s="10" t="s">
        <v>33</v>
      </c>
      <c r="L9" s="10">
        <v>4</v>
      </c>
      <c r="M9" s="10" t="s">
        <v>34</v>
      </c>
      <c r="N9" s="9"/>
      <c r="O9" s="9"/>
      <c r="P9" s="9">
        <v>49</v>
      </c>
      <c r="Q9" s="10" t="s">
        <v>33</v>
      </c>
      <c r="R9" s="10">
        <v>7</v>
      </c>
      <c r="S9" s="10" t="s">
        <v>34</v>
      </c>
      <c r="T9" s="9"/>
      <c r="U9" s="9"/>
      <c r="V9" s="100">
        <v>83200</v>
      </c>
      <c r="W9" s="100"/>
      <c r="X9" s="100"/>
      <c r="Y9" s="9"/>
      <c r="Z9" s="104">
        <v>57500</v>
      </c>
      <c r="AA9" s="104"/>
      <c r="AB9" s="104"/>
      <c r="AC9" s="9"/>
      <c r="AD9" s="106"/>
      <c r="AE9" s="106"/>
      <c r="AF9" s="106"/>
      <c r="AG9" s="106"/>
      <c r="AH9" s="106"/>
      <c r="AI9" s="106"/>
    </row>
    <row r="10" spans="1:43" ht="45" customHeight="1" x14ac:dyDescent="0.15">
      <c r="B10" s="9"/>
      <c r="C10" s="99" t="s">
        <v>43</v>
      </c>
      <c r="D10" s="99"/>
      <c r="E10" s="99"/>
      <c r="F10" s="99"/>
      <c r="G10" s="9"/>
      <c r="H10" s="103"/>
      <c r="I10" s="99"/>
      <c r="J10" s="99">
        <v>50</v>
      </c>
      <c r="K10" s="99" t="s">
        <v>33</v>
      </c>
      <c r="L10" s="99">
        <v>4</v>
      </c>
      <c r="M10" s="99" t="s">
        <v>44</v>
      </c>
      <c r="N10" s="9"/>
      <c r="O10" s="9"/>
      <c r="P10" s="99">
        <v>63</v>
      </c>
      <c r="Q10" s="99" t="s">
        <v>33</v>
      </c>
      <c r="R10" s="99">
        <v>3</v>
      </c>
      <c r="S10" s="99" t="s">
        <v>44</v>
      </c>
      <c r="T10" s="107" t="s">
        <v>45</v>
      </c>
      <c r="U10" s="99"/>
      <c r="V10" s="100">
        <v>121000</v>
      </c>
      <c r="W10" s="100"/>
      <c r="X10" s="100"/>
      <c r="Y10" s="9"/>
      <c r="Z10" s="104">
        <v>79200</v>
      </c>
      <c r="AA10" s="104"/>
      <c r="AB10" s="104"/>
      <c r="AC10" s="99"/>
      <c r="AD10" s="106" t="s">
        <v>46</v>
      </c>
      <c r="AE10" s="106"/>
      <c r="AF10" s="106"/>
      <c r="AG10" s="106"/>
      <c r="AH10" s="106"/>
      <c r="AI10" s="106"/>
    </row>
    <row r="11" spans="1:43" ht="45" customHeight="1" x14ac:dyDescent="0.15">
      <c r="B11" s="9"/>
      <c r="C11" s="99"/>
      <c r="D11" s="99"/>
      <c r="E11" s="99"/>
      <c r="F11" s="99"/>
      <c r="G11" s="9"/>
      <c r="H11" s="103"/>
      <c r="I11" s="99"/>
      <c r="J11" s="99"/>
      <c r="K11" s="99"/>
      <c r="L11" s="99"/>
      <c r="M11" s="99"/>
      <c r="N11" s="9"/>
      <c r="O11" s="9"/>
      <c r="P11" s="99"/>
      <c r="Q11" s="99"/>
      <c r="R11" s="99"/>
      <c r="S11" s="99"/>
      <c r="T11" s="99"/>
      <c r="U11" s="99"/>
      <c r="V11" s="100"/>
      <c r="W11" s="100"/>
      <c r="X11" s="100"/>
      <c r="Y11" s="9"/>
      <c r="Z11" s="104"/>
      <c r="AA11" s="104"/>
      <c r="AB11" s="104"/>
      <c r="AC11" s="99"/>
      <c r="AD11" s="106"/>
      <c r="AE11" s="106"/>
      <c r="AF11" s="106"/>
      <c r="AG11" s="106"/>
      <c r="AH11" s="106"/>
      <c r="AI11" s="106"/>
    </row>
    <row r="12" spans="1:43" ht="45" customHeight="1" x14ac:dyDescent="0.15">
      <c r="B12" s="9"/>
      <c r="C12" s="99" t="s">
        <v>47</v>
      </c>
      <c r="D12" s="99"/>
      <c r="E12" s="99"/>
      <c r="F12" s="99"/>
      <c r="G12" s="9"/>
      <c r="H12" s="103"/>
      <c r="I12" s="99"/>
      <c r="J12" s="10">
        <v>55</v>
      </c>
      <c r="K12" s="10" t="s">
        <v>33</v>
      </c>
      <c r="L12" s="10">
        <v>4</v>
      </c>
      <c r="M12" s="10" t="s">
        <v>44</v>
      </c>
      <c r="N12" s="9"/>
      <c r="O12" s="9"/>
      <c r="P12" s="9">
        <v>57</v>
      </c>
      <c r="Q12" s="10" t="s">
        <v>33</v>
      </c>
      <c r="R12" s="10">
        <v>3</v>
      </c>
      <c r="S12" s="10" t="s">
        <v>44</v>
      </c>
      <c r="T12" s="9"/>
      <c r="U12" s="9"/>
      <c r="V12" s="100">
        <v>121000</v>
      </c>
      <c r="W12" s="100"/>
      <c r="X12" s="100"/>
      <c r="Y12" s="9"/>
      <c r="Z12" s="104">
        <v>79200</v>
      </c>
      <c r="AA12" s="104"/>
      <c r="AB12" s="104"/>
      <c r="AC12" s="10"/>
      <c r="AD12" s="106"/>
      <c r="AE12" s="106"/>
      <c r="AF12" s="106"/>
      <c r="AG12" s="106"/>
      <c r="AH12" s="106"/>
      <c r="AI12" s="106"/>
    </row>
    <row r="13" spans="1:43" ht="39.950000000000003" customHeight="1" x14ac:dyDescent="0.15">
      <c r="B13" s="9"/>
      <c r="C13" s="107" t="s">
        <v>48</v>
      </c>
      <c r="D13" s="99"/>
      <c r="E13" s="99"/>
      <c r="F13" s="99"/>
      <c r="G13" s="9"/>
      <c r="H13" s="11"/>
      <c r="I13" s="9"/>
      <c r="J13" s="10"/>
      <c r="K13" s="9"/>
      <c r="L13" s="9"/>
      <c r="M13" s="9"/>
      <c r="N13" s="9"/>
      <c r="O13" s="9"/>
      <c r="P13" s="9"/>
      <c r="Q13" s="9"/>
      <c r="R13" s="10"/>
      <c r="S13" s="9"/>
      <c r="T13" s="9"/>
      <c r="U13" s="9"/>
      <c r="V13" s="12"/>
      <c r="W13" s="12"/>
      <c r="X13" s="12"/>
      <c r="Y13" s="9"/>
      <c r="Z13" s="13"/>
      <c r="AA13" s="13"/>
      <c r="AB13" s="13"/>
      <c r="AC13" s="99"/>
      <c r="AD13" s="106" t="s">
        <v>49</v>
      </c>
      <c r="AE13" s="106"/>
      <c r="AF13" s="106"/>
      <c r="AG13" s="106"/>
      <c r="AH13" s="106"/>
      <c r="AI13" s="106"/>
    </row>
    <row r="14" spans="1:43" ht="39.950000000000003" customHeight="1" x14ac:dyDescent="0.15">
      <c r="B14" s="9"/>
      <c r="C14" s="99"/>
      <c r="D14" s="99"/>
      <c r="E14" s="99"/>
      <c r="F14" s="99"/>
      <c r="G14" s="9"/>
      <c r="H14" s="103" t="s">
        <v>10</v>
      </c>
      <c r="I14" s="99"/>
      <c r="J14" s="10">
        <v>12</v>
      </c>
      <c r="K14" s="9" t="s">
        <v>33</v>
      </c>
      <c r="L14" s="9">
        <v>4</v>
      </c>
      <c r="M14" s="9" t="s">
        <v>44</v>
      </c>
      <c r="N14" s="99" t="s">
        <v>10</v>
      </c>
      <c r="O14" s="99"/>
      <c r="P14" s="9">
        <v>16</v>
      </c>
      <c r="Q14" s="10" t="s">
        <v>33</v>
      </c>
      <c r="R14" s="10">
        <v>3</v>
      </c>
      <c r="S14" s="10" t="s">
        <v>44</v>
      </c>
      <c r="T14" s="9"/>
      <c r="U14" s="9"/>
      <c r="V14" s="111">
        <v>80000</v>
      </c>
      <c r="W14" s="111"/>
      <c r="X14" s="111"/>
      <c r="Y14" s="9"/>
      <c r="Z14" s="104">
        <v>48900</v>
      </c>
      <c r="AA14" s="104"/>
      <c r="AB14" s="104"/>
      <c r="AC14" s="99"/>
      <c r="AD14" s="106"/>
      <c r="AE14" s="106"/>
      <c r="AF14" s="106"/>
      <c r="AG14" s="106"/>
      <c r="AH14" s="106"/>
      <c r="AI14" s="106"/>
    </row>
    <row r="15" spans="1:43" ht="39.950000000000003" customHeight="1" x14ac:dyDescent="0.15">
      <c r="B15" s="9"/>
      <c r="C15" s="109"/>
      <c r="D15" s="109"/>
      <c r="E15" s="109"/>
      <c r="F15" s="109"/>
      <c r="G15" s="14"/>
      <c r="H15" s="15"/>
      <c r="I15" s="14"/>
      <c r="J15" s="16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7"/>
      <c r="W15" s="17"/>
      <c r="X15" s="17"/>
      <c r="Y15" s="14"/>
      <c r="Z15" s="18"/>
      <c r="AA15" s="18"/>
      <c r="AB15" s="18"/>
      <c r="AC15" s="109"/>
      <c r="AD15" s="110"/>
      <c r="AE15" s="110"/>
      <c r="AF15" s="110"/>
      <c r="AG15" s="110"/>
      <c r="AH15" s="110"/>
      <c r="AI15" s="110"/>
    </row>
    <row r="16" spans="1:43" ht="30" customHeight="1" x14ac:dyDescent="0.15"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B16" s="108" t="s">
        <v>74</v>
      </c>
      <c r="AC16" s="108"/>
      <c r="AD16" s="108"/>
      <c r="AE16" s="108"/>
      <c r="AF16" s="108"/>
      <c r="AG16" s="108"/>
      <c r="AH16" s="108"/>
      <c r="AI16" s="108"/>
    </row>
  </sheetData>
  <mergeCells count="60">
    <mergeCell ref="AB16:AI16"/>
    <mergeCell ref="C13:F15"/>
    <mergeCell ref="AC13:AC15"/>
    <mergeCell ref="AD13:AI15"/>
    <mergeCell ref="H14:I14"/>
    <mergeCell ref="N14:O14"/>
    <mergeCell ref="V14:X14"/>
    <mergeCell ref="Z14:AB14"/>
    <mergeCell ref="M10:M11"/>
    <mergeCell ref="Z10:AB11"/>
    <mergeCell ref="AC10:AC11"/>
    <mergeCell ref="AD10:AI12"/>
    <mergeCell ref="C12:F12"/>
    <mergeCell ref="H12:I12"/>
    <mergeCell ref="V12:X12"/>
    <mergeCell ref="Z12:AB12"/>
    <mergeCell ref="P10:P11"/>
    <mergeCell ref="Q10:Q11"/>
    <mergeCell ref="R10:R11"/>
    <mergeCell ref="S10:S11"/>
    <mergeCell ref="T10:U11"/>
    <mergeCell ref="V10:X11"/>
    <mergeCell ref="C10:F11"/>
    <mergeCell ref="H10:I11"/>
    <mergeCell ref="J10:J11"/>
    <mergeCell ref="K10:K11"/>
    <mergeCell ref="L10:L11"/>
    <mergeCell ref="C7:F7"/>
    <mergeCell ref="H7:I7"/>
    <mergeCell ref="V7:X7"/>
    <mergeCell ref="Z7:AB7"/>
    <mergeCell ref="AD7:AI7"/>
    <mergeCell ref="C8:F8"/>
    <mergeCell ref="H8:I8"/>
    <mergeCell ref="V8:X8"/>
    <mergeCell ref="Z8:AB8"/>
    <mergeCell ref="AD8:AI9"/>
    <mergeCell ref="C9:F9"/>
    <mergeCell ref="H9:I9"/>
    <mergeCell ref="V9:X9"/>
    <mergeCell ref="Z9:AB9"/>
    <mergeCell ref="AL6:AQ6"/>
    <mergeCell ref="C5:F5"/>
    <mergeCell ref="H5:I5"/>
    <mergeCell ref="N5:O5"/>
    <mergeCell ref="V5:X5"/>
    <mergeCell ref="Z5:AB5"/>
    <mergeCell ref="AD5:AI5"/>
    <mergeCell ref="C6:F6"/>
    <mergeCell ref="H6:I6"/>
    <mergeCell ref="V6:X6"/>
    <mergeCell ref="Z6:AB6"/>
    <mergeCell ref="AD6:AI6"/>
    <mergeCell ref="A1:AI1"/>
    <mergeCell ref="B4:G4"/>
    <mergeCell ref="H4:M4"/>
    <mergeCell ref="N4:S4"/>
    <mergeCell ref="T4:Y4"/>
    <mergeCell ref="Z4:AC4"/>
    <mergeCell ref="AD4:AI4"/>
  </mergeCells>
  <phoneticPr fontId="2"/>
  <pageMargins left="0.7" right="0.7" top="0.75" bottom="0.75" header="0.3" footer="0.3"/>
  <pageSetup paperSize="9" scale="71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N15"/>
  <sheetViews>
    <sheetView topLeftCell="A2" zoomScale="85" zoomScaleNormal="85" workbookViewId="0">
      <selection activeCell="B2" sqref="B2:N2"/>
    </sheetView>
  </sheetViews>
  <sheetFormatPr defaultRowHeight="14.25" x14ac:dyDescent="0.15"/>
  <cols>
    <col min="1" max="1" width="2.625" style="19" customWidth="1"/>
    <col min="2" max="4" width="4.625" style="19" customWidth="1"/>
    <col min="5" max="10" width="9" style="19"/>
    <col min="11" max="14" width="15.625" style="19" customWidth="1"/>
    <col min="15" max="16384" width="9" style="19"/>
  </cols>
  <sheetData>
    <row r="1" spans="2:14" ht="24.95" customHeight="1" x14ac:dyDescent="0.15"/>
    <row r="2" spans="2:14" ht="24.95" customHeight="1" x14ac:dyDescent="0.15">
      <c r="B2" s="112" t="s">
        <v>52</v>
      </c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</row>
    <row r="3" spans="2:14" ht="24.95" customHeight="1" x14ac:dyDescent="0.15"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2:14" ht="24.95" customHeight="1" x14ac:dyDescent="0.15">
      <c r="B4" s="113" t="s">
        <v>53</v>
      </c>
      <c r="C4" s="113"/>
      <c r="D4" s="113"/>
      <c r="E4" s="113"/>
      <c r="F4" s="113"/>
    </row>
    <row r="5" spans="2:14" s="6" customFormat="1" ht="24.95" customHeight="1" x14ac:dyDescent="0.15">
      <c r="B5" s="114" t="s">
        <v>54</v>
      </c>
      <c r="C5" s="114"/>
      <c r="D5" s="114"/>
      <c r="E5" s="114" t="s">
        <v>55</v>
      </c>
      <c r="F5" s="114"/>
      <c r="G5" s="114" t="s">
        <v>56</v>
      </c>
      <c r="H5" s="114"/>
      <c r="I5" s="114" t="s">
        <v>57</v>
      </c>
      <c r="J5" s="114"/>
      <c r="K5" s="114" t="s">
        <v>58</v>
      </c>
      <c r="L5" s="114" t="s">
        <v>59</v>
      </c>
      <c r="M5" s="114" t="s">
        <v>60</v>
      </c>
      <c r="N5" s="114" t="s">
        <v>61</v>
      </c>
    </row>
    <row r="6" spans="2:14" s="6" customFormat="1" ht="24.95" customHeight="1" x14ac:dyDescent="0.15">
      <c r="B6" s="114"/>
      <c r="C6" s="114"/>
      <c r="D6" s="114"/>
      <c r="E6" s="20" t="s">
        <v>62</v>
      </c>
      <c r="F6" s="20" t="s">
        <v>63</v>
      </c>
      <c r="G6" s="20" t="s">
        <v>62</v>
      </c>
      <c r="H6" s="20" t="s">
        <v>63</v>
      </c>
      <c r="I6" s="20" t="s">
        <v>62</v>
      </c>
      <c r="J6" s="20" t="s">
        <v>63</v>
      </c>
      <c r="K6" s="114"/>
      <c r="L6" s="114"/>
      <c r="M6" s="114"/>
      <c r="N6" s="114"/>
    </row>
    <row r="7" spans="2:14" s="21" customFormat="1" ht="30" customHeight="1" x14ac:dyDescent="0.15">
      <c r="B7" s="37" t="s">
        <v>76</v>
      </c>
      <c r="C7" s="22">
        <v>29</v>
      </c>
      <c r="D7" s="23" t="s">
        <v>77</v>
      </c>
      <c r="E7" s="24">
        <v>27422</v>
      </c>
      <c r="F7" s="24">
        <v>62482</v>
      </c>
      <c r="G7" s="24">
        <v>27100</v>
      </c>
      <c r="H7" s="24">
        <v>61757</v>
      </c>
      <c r="I7" s="25">
        <v>98.83</v>
      </c>
      <c r="J7" s="25">
        <v>98.84</v>
      </c>
      <c r="K7" s="24">
        <v>9804116</v>
      </c>
      <c r="L7" s="24">
        <v>8922060</v>
      </c>
      <c r="M7" s="24">
        <v>38080</v>
      </c>
      <c r="N7" s="24">
        <v>399070</v>
      </c>
    </row>
    <row r="8" spans="2:14" s="21" customFormat="1" ht="30" customHeight="1" x14ac:dyDescent="0.15">
      <c r="B8" s="38"/>
      <c r="C8" s="26">
        <v>30</v>
      </c>
      <c r="D8" s="27"/>
      <c r="E8" s="28">
        <v>27281</v>
      </c>
      <c r="F8" s="28">
        <v>61148</v>
      </c>
      <c r="G8" s="28">
        <v>26953</v>
      </c>
      <c r="H8" s="28">
        <v>60448</v>
      </c>
      <c r="I8" s="29">
        <v>98.8</v>
      </c>
      <c r="J8" s="29">
        <v>98.86</v>
      </c>
      <c r="K8" s="28">
        <v>9756095</v>
      </c>
      <c r="L8" s="28">
        <v>8849615</v>
      </c>
      <c r="M8" s="28">
        <v>38080</v>
      </c>
      <c r="N8" s="28">
        <v>399283</v>
      </c>
    </row>
    <row r="9" spans="2:14" s="21" customFormat="1" ht="30" customHeight="1" x14ac:dyDescent="0.15">
      <c r="B9" s="38" t="s">
        <v>78</v>
      </c>
      <c r="C9" s="26" t="s">
        <v>79</v>
      </c>
      <c r="D9" s="27" t="s">
        <v>77</v>
      </c>
      <c r="E9" s="28">
        <v>27247</v>
      </c>
      <c r="F9" s="28">
        <v>59920</v>
      </c>
      <c r="G9" s="28">
        <v>26899</v>
      </c>
      <c r="H9" s="28">
        <v>59192</v>
      </c>
      <c r="I9" s="29">
        <v>98.72</v>
      </c>
      <c r="J9" s="29">
        <v>98.79</v>
      </c>
      <c r="K9" s="28">
        <v>9699053</v>
      </c>
      <c r="L9" s="28">
        <v>8582118</v>
      </c>
      <c r="M9" s="28">
        <v>38080</v>
      </c>
      <c r="N9" s="28">
        <v>400893</v>
      </c>
    </row>
    <row r="10" spans="2:14" s="21" customFormat="1" ht="30" customHeight="1" x14ac:dyDescent="0.15">
      <c r="B10" s="38"/>
      <c r="C10" s="26">
        <v>2</v>
      </c>
      <c r="D10" s="27"/>
      <c r="E10" s="28">
        <v>27133</v>
      </c>
      <c r="F10" s="28">
        <v>58614</v>
      </c>
      <c r="G10" s="28">
        <v>26767</v>
      </c>
      <c r="H10" s="28">
        <v>57871</v>
      </c>
      <c r="I10" s="29">
        <v>98.651089079718417</v>
      </c>
      <c r="J10" s="29">
        <v>98.732384754495513</v>
      </c>
      <c r="K10" s="28">
        <v>9483525</v>
      </c>
      <c r="L10" s="28">
        <v>8437157</v>
      </c>
      <c r="M10" s="28">
        <v>38080</v>
      </c>
      <c r="N10" s="28">
        <v>402222</v>
      </c>
    </row>
    <row r="11" spans="2:14" s="21" customFormat="1" ht="30" customHeight="1" x14ac:dyDescent="0.15">
      <c r="B11" s="39"/>
      <c r="C11" s="30">
        <v>3</v>
      </c>
      <c r="D11" s="31"/>
      <c r="E11" s="32">
        <v>26706</v>
      </c>
      <c r="F11" s="32">
        <v>56998</v>
      </c>
      <c r="G11" s="32">
        <v>26395</v>
      </c>
      <c r="H11" s="32">
        <v>56377</v>
      </c>
      <c r="I11" s="33">
        <f>ROUND((G11/E11)*100,2)</f>
        <v>98.84</v>
      </c>
      <c r="J11" s="33">
        <f>ROUND((H11/F11)*100,2)</f>
        <v>98.91</v>
      </c>
      <c r="K11" s="32">
        <v>9143610</v>
      </c>
      <c r="L11" s="32">
        <v>8288266</v>
      </c>
      <c r="M11" s="32">
        <v>38080</v>
      </c>
      <c r="N11" s="32">
        <v>402296</v>
      </c>
    </row>
    <row r="12" spans="2:14" ht="24.95" customHeight="1" x14ac:dyDescent="0.15">
      <c r="B12" s="19" t="s">
        <v>64</v>
      </c>
    </row>
    <row r="13" spans="2:14" ht="24.95" customHeight="1" x14ac:dyDescent="0.15"/>
    <row r="14" spans="2:14" ht="24.95" customHeight="1" x14ac:dyDescent="0.15"/>
    <row r="15" spans="2:14" ht="24.95" customHeight="1" x14ac:dyDescent="0.15"/>
  </sheetData>
  <mergeCells count="10">
    <mergeCell ref="B2:N2"/>
    <mergeCell ref="B4:F4"/>
    <mergeCell ref="B5:D6"/>
    <mergeCell ref="E5:F5"/>
    <mergeCell ref="G5:H5"/>
    <mergeCell ref="I5:J5"/>
    <mergeCell ref="K5:K6"/>
    <mergeCell ref="L5:L6"/>
    <mergeCell ref="M5:M6"/>
    <mergeCell ref="N5:N6"/>
  </mergeCells>
  <phoneticPr fontId="2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N15"/>
  <sheetViews>
    <sheetView workbookViewId="0">
      <selection activeCell="H3" sqref="H3"/>
    </sheetView>
  </sheetViews>
  <sheetFormatPr defaultRowHeight="14.25" x14ac:dyDescent="0.15"/>
  <cols>
    <col min="1" max="1" width="2.625" style="19" customWidth="1"/>
    <col min="2" max="4" width="4.625" style="19" customWidth="1"/>
    <col min="5" max="14" width="10.625" style="19" customWidth="1"/>
    <col min="15" max="16384" width="9" style="19"/>
  </cols>
  <sheetData>
    <row r="1" spans="2:14" ht="24.95" customHeight="1" x14ac:dyDescent="0.15"/>
    <row r="2" spans="2:14" ht="24.95" customHeight="1" x14ac:dyDescent="0.15">
      <c r="B2" s="112" t="s">
        <v>65</v>
      </c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</row>
    <row r="3" spans="2:14" ht="24.95" customHeight="1" x14ac:dyDescent="0.15"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2:14" ht="24.95" customHeight="1" x14ac:dyDescent="0.15">
      <c r="B4" s="19" t="s">
        <v>66</v>
      </c>
    </row>
    <row r="5" spans="2:14" ht="24.95" customHeight="1" x14ac:dyDescent="0.15">
      <c r="B5" s="114" t="s">
        <v>54</v>
      </c>
      <c r="C5" s="114"/>
      <c r="D5" s="114"/>
      <c r="E5" s="114" t="s">
        <v>67</v>
      </c>
      <c r="F5" s="114"/>
      <c r="G5" s="114" t="s">
        <v>68</v>
      </c>
      <c r="H5" s="114"/>
      <c r="I5" s="114" t="s">
        <v>69</v>
      </c>
      <c r="J5" s="114"/>
      <c r="K5" s="114" t="s">
        <v>70</v>
      </c>
      <c r="L5" s="114"/>
      <c r="M5" s="114" t="s">
        <v>71</v>
      </c>
      <c r="N5" s="114"/>
    </row>
    <row r="6" spans="2:14" ht="24.95" customHeight="1" x14ac:dyDescent="0.15">
      <c r="B6" s="114"/>
      <c r="C6" s="114"/>
      <c r="D6" s="114"/>
      <c r="E6" s="20" t="s">
        <v>62</v>
      </c>
      <c r="F6" s="20" t="s">
        <v>72</v>
      </c>
      <c r="G6" s="20" t="s">
        <v>62</v>
      </c>
      <c r="H6" s="20" t="s">
        <v>72</v>
      </c>
      <c r="I6" s="20" t="s">
        <v>62</v>
      </c>
      <c r="J6" s="20" t="s">
        <v>72</v>
      </c>
      <c r="K6" s="20" t="s">
        <v>62</v>
      </c>
      <c r="L6" s="20" t="s">
        <v>72</v>
      </c>
      <c r="M6" s="20" t="s">
        <v>62</v>
      </c>
      <c r="N6" s="20" t="s">
        <v>72</v>
      </c>
    </row>
    <row r="7" spans="2:14" s="21" customFormat="1" ht="24.95" customHeight="1" x14ac:dyDescent="0.15">
      <c r="B7" s="37" t="s">
        <v>76</v>
      </c>
      <c r="C7" s="22">
        <v>29</v>
      </c>
      <c r="D7" s="23" t="s">
        <v>77</v>
      </c>
      <c r="E7" s="34">
        <v>27154</v>
      </c>
      <c r="F7" s="34">
        <v>8920659</v>
      </c>
      <c r="G7" s="34">
        <v>27153</v>
      </c>
      <c r="H7" s="34">
        <v>8915583</v>
      </c>
      <c r="I7" s="34">
        <v>1</v>
      </c>
      <c r="J7" s="34">
        <v>154</v>
      </c>
      <c r="K7" s="34" t="s">
        <v>73</v>
      </c>
      <c r="L7" s="34">
        <v>4922</v>
      </c>
      <c r="M7" s="34" t="s">
        <v>73</v>
      </c>
      <c r="N7" s="34">
        <v>1401</v>
      </c>
    </row>
    <row r="8" spans="2:14" s="21" customFormat="1" ht="24.95" customHeight="1" x14ac:dyDescent="0.15">
      <c r="B8" s="38"/>
      <c r="C8" s="26">
        <v>30</v>
      </c>
      <c r="D8" s="27"/>
      <c r="E8" s="35">
        <v>27045</v>
      </c>
      <c r="F8" s="35">
        <v>8848183</v>
      </c>
      <c r="G8" s="35">
        <v>27045</v>
      </c>
      <c r="H8" s="35">
        <v>8840580</v>
      </c>
      <c r="I8" s="35">
        <v>0</v>
      </c>
      <c r="J8" s="35">
        <v>0</v>
      </c>
      <c r="K8" s="35" t="s">
        <v>73</v>
      </c>
      <c r="L8" s="35">
        <v>7603</v>
      </c>
      <c r="M8" s="35" t="s">
        <v>73</v>
      </c>
      <c r="N8" s="35">
        <v>1432</v>
      </c>
    </row>
    <row r="9" spans="2:14" s="21" customFormat="1" ht="24.95" customHeight="1" x14ac:dyDescent="0.15">
      <c r="B9" s="38" t="s">
        <v>78</v>
      </c>
      <c r="C9" s="26" t="s">
        <v>79</v>
      </c>
      <c r="D9" s="27" t="s">
        <v>77</v>
      </c>
      <c r="E9" s="35">
        <v>26912</v>
      </c>
      <c r="F9" s="35">
        <v>8580654</v>
      </c>
      <c r="G9" s="35">
        <v>26912</v>
      </c>
      <c r="H9" s="35">
        <v>8576665</v>
      </c>
      <c r="I9" s="35">
        <v>0</v>
      </c>
      <c r="J9" s="35">
        <v>0</v>
      </c>
      <c r="K9" s="35" t="s">
        <v>73</v>
      </c>
      <c r="L9" s="35">
        <v>3989</v>
      </c>
      <c r="M9" s="35" t="s">
        <v>73</v>
      </c>
      <c r="N9" s="35">
        <v>1464</v>
      </c>
    </row>
    <row r="10" spans="2:14" s="21" customFormat="1" ht="24.95" customHeight="1" x14ac:dyDescent="0.15">
      <c r="B10" s="38"/>
      <c r="C10" s="26">
        <v>2</v>
      </c>
      <c r="D10" s="27"/>
      <c r="E10" s="35">
        <v>26851</v>
      </c>
      <c r="F10" s="35">
        <v>8435587</v>
      </c>
      <c r="G10" s="35">
        <v>26851</v>
      </c>
      <c r="H10" s="35">
        <v>8424400</v>
      </c>
      <c r="I10" s="35">
        <v>0</v>
      </c>
      <c r="J10" s="35">
        <v>0</v>
      </c>
      <c r="K10" s="35" t="s">
        <v>73</v>
      </c>
      <c r="L10" s="35">
        <v>11187</v>
      </c>
      <c r="M10" s="35" t="s">
        <v>73</v>
      </c>
      <c r="N10" s="35">
        <v>1570</v>
      </c>
    </row>
    <row r="11" spans="2:14" s="21" customFormat="1" ht="24.95" customHeight="1" x14ac:dyDescent="0.15">
      <c r="B11" s="39"/>
      <c r="C11" s="30">
        <v>3</v>
      </c>
      <c r="D11" s="31"/>
      <c r="E11" s="36">
        <v>26596</v>
      </c>
      <c r="F11" s="36">
        <v>8286758</v>
      </c>
      <c r="G11" s="36">
        <v>26596</v>
      </c>
      <c r="H11" s="36">
        <v>8284651</v>
      </c>
      <c r="I11" s="36">
        <v>0</v>
      </c>
      <c r="J11" s="36">
        <v>0</v>
      </c>
      <c r="K11" s="36" t="s">
        <v>73</v>
      </c>
      <c r="L11" s="36">
        <v>2107</v>
      </c>
      <c r="M11" s="36" t="s">
        <v>73</v>
      </c>
      <c r="N11" s="36">
        <v>1508</v>
      </c>
    </row>
    <row r="12" spans="2:14" ht="24.95" customHeight="1" x14ac:dyDescent="0.15"/>
    <row r="13" spans="2:14" ht="24.95" customHeight="1" x14ac:dyDescent="0.15"/>
    <row r="14" spans="2:14" ht="24.95" customHeight="1" x14ac:dyDescent="0.15"/>
    <row r="15" spans="2:14" ht="24.95" customHeight="1" x14ac:dyDescent="0.15"/>
  </sheetData>
  <mergeCells count="7">
    <mergeCell ref="B2:N2"/>
    <mergeCell ref="B5:D6"/>
    <mergeCell ref="E5:F5"/>
    <mergeCell ref="G5:H5"/>
    <mergeCell ref="I5:J5"/>
    <mergeCell ref="K5:L5"/>
    <mergeCell ref="M5:N5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11-1～2</vt:lpstr>
      <vt:lpstr>11-3</vt:lpstr>
      <vt:lpstr>Data_11-1</vt:lpstr>
      <vt:lpstr>Data_11-2</vt:lpstr>
      <vt:lpstr>'11-3'!Print_Area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