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<sst xmlns="http://schemas.openxmlformats.org/spreadsheetml/2006/main" count="226" uniqueCount="111">
  <si>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</si>
  <si>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</si>
  <si>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</si>
  <si>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</si>
  <si>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</si>
  <si>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</si>
  <si>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</si>
  <si>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</si>
  <si>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</si>
  <si>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</si>
  <si>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</si>
  <si>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</si>
  <si>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</si>
  <si>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</si>
  <si>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</si>
  <si>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</si>
  <si>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</si>
  <si>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</si>
  <si>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</si>
  <si>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</si>
  <si>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</si>
  <si>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</si>
  <si>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</si>
  <si>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</si>
  <si>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</si>
  <si>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</si>
  <si>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</si>
  <si>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</si>
  <si>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</si>
  <si>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</si>
  <si>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</si>
  <si>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</si>
  <si>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</si>
  <si>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</si>
  <si>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</si>
  <si>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</si>
  <si>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</si>
  <si>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</si>
  <si>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</si>
  <si>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</si>
  <si>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</si>
  <si>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</si>
  <si>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</si>
  <si>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</si>
  <si>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</si>
  <si>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</si>
  <si>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</si>
  <si>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</si>
  <si>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</si>
  <si>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</si>
  <si>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</si>
  <si>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</si>
  <si>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</si>
  <si>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</si>
  <si>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</si>
  <si>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</si>
  <si>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</si>
  <si>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</si>
  <si>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</si>
  <si>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</si>
  <si>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</si>
  <si>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</si>
  <si>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</si>
  <si>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</si>
  <si>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</si>
  <si>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</si>
  <si>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</si>
  <si>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</si>
  <si>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</si>
  <si>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</si>
  <si>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</si>
  <si>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</si>
  <si>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</si>
  <si>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</si>
  <si>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</si>
  <si>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</si>
  <si>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</si>
  <si>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</si>
  <si>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</si>
  <si>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</si>
  <si>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</si>
  <si>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</si>
  <si>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</si>
  <si>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</si>
  <si>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</si>
  <si>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</si>
  <si>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</si>
  <si>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</si>
  <si>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</si>
  <si>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</si>
  <si>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</si>
  <si>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</si>
  <si>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</si>
  <si>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</si>
  <si>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</si>
  <si>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</si>
  <si>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銚子市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</si>
  <si>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</si>
  <si>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</si>
  <si>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</si>
  <si>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</si>
  <si>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</si>
  <si>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</si>
  <si>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</si>
  <si>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</si>
  <si>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</si>
  <si>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</si>
  <si>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</si>
  <si>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企業債残高対事業規模比率は、年々起債借入額が減少していることにより、平成27年度は236.12%と減少傾向にある。
　また、収益的収支比率は平成25年度以降100.0%付近で推移している。
　汚水処理原価は平成25年度以降、130円前後で安定しており、経費回収率も平成25年度以降は100.0%と安定傾向にある。
　水洗化率は平成23年度以降100％である。
</t>
    <rPh sb="77" eb="79">
      <t>イコウ</t>
    </rPh>
    <rPh sb="85" eb="87">
      <t>フキン</t>
    </rPh>
    <rPh sb="88" eb="90">
      <t>スイイ</t>
    </rPh>
    <rPh sb="116" eb="117">
      <t>エン</t>
    </rPh>
    <rPh sb="117" eb="119">
      <t>ゼンゴ</t>
    </rPh>
    <rPh sb="120" eb="122">
      <t>アンテイ</t>
    </rPh>
    <rPh sb="127" eb="129">
      <t>ケイヒ</t>
    </rPh>
    <rPh sb="129" eb="131">
      <t>カイシュウ</t>
    </rPh>
    <rPh sb="131" eb="132">
      <t>リツ</t>
    </rPh>
    <rPh sb="139" eb="141">
      <t>イコウ</t>
    </rPh>
    <rPh sb="159" eb="162">
      <t>スイセンカ</t>
    </rPh>
    <rPh sb="162" eb="163">
      <t>リツ</t>
    </rPh>
    <rPh sb="164" eb="166">
      <t>ヘイセイ</t>
    </rPh>
    <rPh sb="168" eb="169">
      <t>ネン</t>
    </rPh>
    <rPh sb="169" eb="170">
      <t>ド</t>
    </rPh>
    <rPh sb="170" eb="172">
      <t>イコウ</t>
    </rPh>
    <phoneticPr fontId="4"/>
  </si>
  <si>
    <t xml:space="preserve"> 企業債残高対事業規模比率は、年々起債借入額が減少していることにより、今後も減少すると想定される。
 汚水処理原価、経費回収率は平成25年度以降、安定しており、今後もこの傾向は続くものと思われる。
</t>
    <rPh sb="35" eb="37">
      <t>コンゴ</t>
    </rPh>
    <rPh sb="43" eb="45">
      <t>ソウテイ</t>
    </rPh>
    <rPh sb="73" eb="75">
      <t>アンテイ</t>
    </rPh>
    <rPh sb="80" eb="82">
      <t>コンゴ</t>
    </rPh>
    <rPh sb="85" eb="87">
      <t>ケイコウ</t>
    </rPh>
    <rPh sb="88" eb="89">
      <t>ツヅ</t>
    </rPh>
    <rPh sb="93" eb="94">
      <t>オモ</t>
    </rPh>
    <phoneticPr fontId="4"/>
  </si>
  <si>
    <t>　供用開始50年未満のため、現時点で硫化水素等による管渠の劣化も見られないことなら、管渠改善は予定していない。</t>
    <rPh sb="1" eb="3">
      <t>キョウヨウ</t>
    </rPh>
    <rPh sb="3" eb="5">
      <t>カイシ</t>
    </rPh>
    <rPh sb="7" eb="8">
      <t>ネン</t>
    </rPh>
    <rPh sb="8" eb="10">
      <t>ミマン</t>
    </rPh>
    <rPh sb="14" eb="17">
      <t>ゲンジテン</t>
    </rPh>
    <rPh sb="18" eb="20">
      <t>リュウカ</t>
    </rPh>
    <rPh sb="20" eb="22">
      <t>スイソ</t>
    </rPh>
    <rPh sb="22" eb="23">
      <t>トウ</t>
    </rPh>
    <rPh sb="26" eb="28">
      <t>カンキョ</t>
    </rPh>
    <rPh sb="29" eb="31">
      <t>レッカ</t>
    </rPh>
    <rPh sb="32" eb="33">
      <t>ミ</t>
    </rPh>
    <rPh sb="42" eb="44">
      <t>カンキョ</t>
    </rPh>
    <rPh sb="44" eb="46">
      <t>カイゼン</t>
    </rPh>
    <rPh sb="47" eb="49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</si>
</sst>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8F-4956-86B1-5463369B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86528"/>
        <c:axId val="1348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8F-4956-86B1-5463369B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86528"/>
        <c:axId val="134888448"/>
      </c:lineChart>
      <c:dateAx>
        <c:axId val="13488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888448"/>
        <c:crosses val="autoZero"/>
        <c:auto val="1"/>
        <c:lblOffset val="100"/>
        <c:baseTimeUnit val="years"/>
      </c:dateAx>
      <c:valAx>
        <c:axId val="13488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8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A-46E2-A579-45394782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43168"/>
        <c:axId val="13834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CA-46E2-A579-45394782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43168"/>
        <c:axId val="138345088"/>
      </c:lineChart>
      <c:dateAx>
        <c:axId val="13834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45088"/>
        <c:crosses val="autoZero"/>
        <c:auto val="1"/>
        <c:lblOffset val="100"/>
        <c:baseTimeUnit val="years"/>
      </c:dateAx>
      <c:valAx>
        <c:axId val="13834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4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A-4EA3-AF4C-67289079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45952"/>
        <c:axId val="1384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A-4EA3-AF4C-67289079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45952"/>
        <c:axId val="138447872"/>
      </c:lineChart>
      <c:dateAx>
        <c:axId val="1384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47872"/>
        <c:crosses val="autoZero"/>
        <c:auto val="1"/>
        <c:lblOffset val="100"/>
        <c:baseTimeUnit val="years"/>
      </c:dateAx>
      <c:valAx>
        <c:axId val="1384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4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89.08</c:v>
                </c:pt>
                <c:pt idx="1">
                  <c:v>93.11</c:v>
                </c:pt>
                <c:pt idx="2">
                  <c:v>100</c:v>
                </c:pt>
                <c:pt idx="3">
                  <c:v>100</c:v>
                </c:pt>
                <c:pt idx="4">
                  <c:v>99.25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F-4347-A7C9-BC4A60D4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20352"/>
        <c:axId val="13802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BF-4347-A7C9-BC4A60D4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0352"/>
        <c:axId val="138022272"/>
      </c:lineChart>
      <c:dateAx>
        <c:axId val="1380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22272"/>
        <c:crosses val="autoZero"/>
        <c:auto val="1"/>
        <c:lblOffset val="100"/>
        <c:baseTimeUnit val="years"/>
      </c:dateAx>
      <c:valAx>
        <c:axId val="13802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02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D1-4393-AE30-49C3142B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53504"/>
        <c:axId val="1380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D1-4393-AE30-49C3142B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53504"/>
        <c:axId val="138067968"/>
      </c:lineChart>
      <c:dateAx>
        <c:axId val="13805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67968"/>
        <c:crosses val="autoZero"/>
        <c:auto val="1"/>
        <c:lblOffset val="100"/>
        <c:baseTimeUnit val="years"/>
      </c:dateAx>
      <c:valAx>
        <c:axId val="1380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05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69-4B31-ACDF-5E0C24FCE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61088"/>
        <c:axId val="1383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69-4B31-ACDF-5E0C24FCE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1088"/>
        <c:axId val="138371456"/>
      </c:lineChart>
      <c:dateAx>
        <c:axId val="1383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71456"/>
        <c:crosses val="autoZero"/>
        <c:auto val="1"/>
        <c:lblOffset val="100"/>
        <c:baseTimeUnit val="years"/>
      </c:dateAx>
      <c:valAx>
        <c:axId val="1383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6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0-4978-9BB3-F9FC801E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02816"/>
        <c:axId val="13840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D0-4978-9BB3-F9FC801E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02816"/>
        <c:axId val="138409088"/>
      </c:lineChart>
      <c:dateAx>
        <c:axId val="13840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09088"/>
        <c:crosses val="autoZero"/>
        <c:auto val="1"/>
        <c:lblOffset val="100"/>
        <c:baseTimeUnit val="years"/>
      </c:dateAx>
      <c:valAx>
        <c:axId val="13840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40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1-4114-B811-44D4EEB7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22368"/>
        <c:axId val="1381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21-4114-B811-44D4EEB7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22368"/>
        <c:axId val="138124288"/>
      </c:lineChart>
      <c:dateAx>
        <c:axId val="13812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124288"/>
        <c:crosses val="autoZero"/>
        <c:auto val="1"/>
        <c:lblOffset val="100"/>
        <c:baseTimeUnit val="years"/>
      </c:dateAx>
      <c:valAx>
        <c:axId val="1381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12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286.06</c:v>
                </c:pt>
                <c:pt idx="1">
                  <c:v>274.89</c:v>
                </c:pt>
                <c:pt idx="2">
                  <c:v>259.66000000000003</c:v>
                </c:pt>
                <c:pt idx="3">
                  <c:v>254.48</c:v>
                </c:pt>
                <c:pt idx="4">
                  <c:v>236.12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16-43A9-8449-28072166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3616"/>
        <c:axId val="1382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16-43A9-8449-28072166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23616"/>
        <c:axId val="138225536"/>
      </c:lineChart>
      <c:dateAx>
        <c:axId val="1382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25536"/>
        <c:crosses val="autoZero"/>
        <c:auto val="1"/>
        <c:lblOffset val="100"/>
        <c:baseTimeUnit val="years"/>
      </c:dateAx>
      <c:valAx>
        <c:axId val="1382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2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83.97</c:v>
                </c:pt>
                <c:pt idx="1">
                  <c:v>88.41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A-4BC8-8247-8FD83E15A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52672"/>
        <c:axId val="13825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A-4BC8-8247-8FD83E15A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52672"/>
        <c:axId val="138254592"/>
      </c:lineChart>
      <c:dateAx>
        <c:axId val="13825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54592"/>
        <c:crosses val="autoZero"/>
        <c:auto val="1"/>
        <c:lblOffset val="100"/>
        <c:baseTimeUnit val="years"/>
      </c:dateAx>
      <c:valAx>
        <c:axId val="13825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5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150.97</c:v>
                </c:pt>
                <c:pt idx="1">
                  <c:v>143.27000000000001</c:v>
                </c:pt>
                <c:pt idx="2">
                  <c:v>127.91</c:v>
                </c:pt>
                <c:pt idx="3">
                  <c:v>128.69999999999999</c:v>
                </c:pt>
                <c:pt idx="4">
                  <c:v>131.56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E-48B8-ABBA-5745CE5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01824"/>
        <c:axId val="13830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3E-48B8-ABBA-5745CE5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1824"/>
        <c:axId val="138303744"/>
      </c:lineChart>
      <c:dateAx>
        <c:axId val="13830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03744"/>
        <c:crosses val="autoZero"/>
        <c:auto val="1"/>
        <c:lblOffset val="100"/>
        <c:baseTimeUnit val="years"/>
      </c:dateAx>
      <c:valAx>
        <c:axId val="13830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0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7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銚子市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65546</v>
      </c>
      <c r="AM8" s="64"/>
      <c r="AN8" s="64"/>
      <c r="AO8" s="64"/>
      <c r="AP8" s="64"/>
      <c r="AQ8" s="64"/>
      <c r="AR8" s="64"/>
      <c r="AS8" s="64"/>
      <c r="AT8" s="63">
        <f>データ!S6</f>
        <v>84.19</v>
      </c>
      <c r="AU8" s="63"/>
      <c r="AV8" s="63"/>
      <c r="AW8" s="63"/>
      <c r="AX8" s="63"/>
      <c r="AY8" s="63"/>
      <c r="AZ8" s="63"/>
      <c r="BA8" s="63"/>
      <c r="BB8" s="63">
        <f>データ!T6</f>
        <v>778.55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1.3</v>
      </c>
      <c r="Q10" s="63"/>
      <c r="R10" s="63"/>
      <c r="S10" s="63"/>
      <c r="T10" s="63"/>
      <c r="U10" s="63"/>
      <c r="V10" s="63"/>
      <c r="W10" s="63">
        <f>データ!P6</f>
        <v>70.849999999999994</v>
      </c>
      <c r="X10" s="63"/>
      <c r="Y10" s="63"/>
      <c r="Z10" s="63"/>
      <c r="AA10" s="63"/>
      <c r="AB10" s="63"/>
      <c r="AC10" s="63"/>
      <c r="AD10" s="64">
        <f>データ!Q6</f>
        <v>2484</v>
      </c>
      <c r="AE10" s="64"/>
      <c r="AF10" s="64"/>
      <c r="AG10" s="64"/>
      <c r="AH10" s="64"/>
      <c r="AI10" s="64"/>
      <c r="AJ10" s="64"/>
      <c r="AK10" s="2"/>
      <c r="AL10" s="64">
        <f>データ!U6</f>
        <v>845</v>
      </c>
      <c r="AM10" s="64"/>
      <c r="AN10" s="64"/>
      <c r="AO10" s="64"/>
      <c r="AP10" s="64"/>
      <c r="AQ10" s="64"/>
      <c r="AR10" s="64"/>
      <c r="AS10" s="64"/>
      <c r="AT10" s="63">
        <f>データ!V6</f>
        <v>0.11</v>
      </c>
      <c r="AU10" s="63"/>
      <c r="AV10" s="63"/>
      <c r="AW10" s="63"/>
      <c r="AX10" s="63"/>
      <c r="AY10" s="63"/>
      <c r="AZ10" s="63"/>
      <c r="BA10" s="63"/>
      <c r="BB10" s="63">
        <f>データ!W6</f>
        <v>7681.82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122025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銚子市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1.3</v>
      </c>
      <c r="P6" s="32">
        <f t="shared" si="3"/>
        <v>70.849999999999994</v>
      </c>
      <c r="Q6" s="32">
        <f t="shared" si="3"/>
        <v>2484</v>
      </c>
      <c r="R6" s="32">
        <f t="shared" si="3"/>
        <v>65546</v>
      </c>
      <c r="S6" s="32">
        <f t="shared" si="3"/>
        <v>84.19</v>
      </c>
      <c r="T6" s="32">
        <f t="shared" si="3"/>
        <v>778.55</v>
      </c>
      <c r="U6" s="32">
        <f t="shared" si="3"/>
        <v>845</v>
      </c>
      <c r="V6" s="32">
        <f t="shared" si="3"/>
        <v>0.11</v>
      </c>
      <c r="W6" s="32">
        <f t="shared" si="3"/>
        <v>7681.82</v>
      </c>
      <c r="X6" s="33">
        <f>IF(X7="",NA(),X7)</f>
        <v>89.08</v>
      </c>
      <c r="Y6" s="33">
        <f t="shared" ref="Y6:AG6" si="4">IF(Y7="",NA(),Y7)</f>
        <v>93.11</v>
      </c>
      <c r="Z6" s="33">
        <f t="shared" si="4"/>
        <v>100</v>
      </c>
      <c r="AA6" s="33">
        <f t="shared" si="4"/>
        <v>100</v>
      </c>
      <c r="AB6" s="33">
        <f t="shared" si="4"/>
        <v>99.25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286.06</v>
      </c>
      <c r="BF6" s="33">
        <f t="shared" ref="BF6:BN6" si="7">IF(BF7="",NA(),BF7)</f>
        <v>274.89</v>
      </c>
      <c r="BG6" s="33">
        <f t="shared" si="7"/>
        <v>259.66000000000003</v>
      </c>
      <c r="BH6" s="33">
        <f t="shared" si="7"/>
        <v>254.48</v>
      </c>
      <c r="BI6" s="33">
        <f t="shared" si="7"/>
        <v>236.12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83.97</v>
      </c>
      <c r="BQ6" s="33">
        <f t="shared" ref="BQ6:BY6" si="8">IF(BQ7="",NA(),BQ7)</f>
        <v>88.41</v>
      </c>
      <c r="BR6" s="33">
        <f t="shared" si="8"/>
        <v>100</v>
      </c>
      <c r="BS6" s="33">
        <f t="shared" si="8"/>
        <v>100</v>
      </c>
      <c r="BT6" s="33">
        <f t="shared" si="8"/>
        <v>100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150.97</v>
      </c>
      <c r="CB6" s="33">
        <f t="shared" ref="CB6:CJ6" si="9">IF(CB7="",NA(),CB7)</f>
        <v>143.27000000000001</v>
      </c>
      <c r="CC6" s="33">
        <f t="shared" si="9"/>
        <v>127.91</v>
      </c>
      <c r="CD6" s="33">
        <f t="shared" si="9"/>
        <v>128.69999999999999</v>
      </c>
      <c r="CE6" s="33">
        <f t="shared" si="9"/>
        <v>131.56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122025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1.3</v>
      </c>
      <c r="P7" s="36">
        <v>70.849999999999994</v>
      </c>
      <c r="Q7" s="36">
        <v>2484</v>
      </c>
      <c r="R7" s="36">
        <v>65546</v>
      </c>
      <c r="S7" s="36">
        <v>84.19</v>
      </c>
      <c r="T7" s="36">
        <v>778.55</v>
      </c>
      <c r="U7" s="36">
        <v>845</v>
      </c>
      <c r="V7" s="36">
        <v>0.11</v>
      </c>
      <c r="W7" s="36">
        <v>7681.82</v>
      </c>
      <c r="X7" s="36">
        <v>89.08</v>
      </c>
      <c r="Y7" s="36">
        <v>93.11</v>
      </c>
      <c r="Z7" s="36">
        <v>100</v>
      </c>
      <c r="AA7" s="36">
        <v>100</v>
      </c>
      <c r="AB7" s="36">
        <v>99.25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286.06</v>
      </c>
      <c r="BF7" s="36">
        <v>274.89</v>
      </c>
      <c r="BG7" s="36">
        <v>259.66000000000003</v>
      </c>
      <c r="BH7" s="36">
        <v>254.48</v>
      </c>
      <c r="BI7" s="36">
        <v>236.12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83.97</v>
      </c>
      <c r="BQ7" s="36">
        <v>88.41</v>
      </c>
      <c r="BR7" s="36">
        <v>100</v>
      </c>
      <c r="BS7" s="36">
        <v>100</v>
      </c>
      <c r="BT7" s="36">
        <v>100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150.97</v>
      </c>
      <c r="CB7" s="36">
        <v>143.27000000000001</v>
      </c>
      <c r="CC7" s="36">
        <v>127.91</v>
      </c>
      <c r="CD7" s="36">
        <v>128.69999999999999</v>
      </c>
      <c r="CE7" s="36">
        <v>131.56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