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file-srv-choshi\芦崎終末処理場\※管理係\10_05決算統計及び決算関係（消費税）\H28\00決算統計\00依頼文・資料\180126公営企業に係る「経営比較分析表」の分析等について（依頼）\分析表\02作成中\"/>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B8" i="4"/>
  <c r="D10" i="5" l="1"/>
  <c r="C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<sst xmlns="http://schemas.openxmlformats.org/spreadsheetml/2006/main" count="245" uniqueCount="125">
  <si>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</si>
  <si>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</si>
  <si>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</si>
  <si>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</si>
  <si>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</si>
  <si>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</si>
  <si>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</si>
  <si>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</si>
  <si>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</si>
  <si>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</si>
  <si>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</si>
  <si>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</si>
  <si>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</si>
  <si>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</si>
  <si>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</si>
  <si>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</si>
  <si>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</si>
  <si>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</si>
  <si>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</si>
  <si>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</si>
  <si>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</si>
  <si>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</si>
  <si>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</si>
  <si>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</si>
  <si>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</si>
  <si>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</si>
  <si>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</si>
  <si>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</si>
  <si>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</si>
  <si>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</si>
  <si>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</si>
  <si>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</si>
  <si>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</si>
  <si>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</si>
  <si>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</si>
  <si>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</si>
  <si>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</si>
  <si>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</si>
  <si>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</si>
  <si>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</si>
  <si>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</si>
  <si>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</si>
  <si>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</si>
  <si>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</si>
  <si>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</si>
  <si>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</si>
  <si>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</si>
  <si>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</si>
  <si>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</si>
  <si>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</si>
  <si>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</si>
  <si>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</si>
  <si>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</si>
  <si>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</si>
  <si>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</si>
  <si>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</si>
  <si>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</si>
  <si>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</si>
  <si>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</si>
  <si>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</si>
  <si>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</si>
  <si>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</si>
  <si>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</si>
  <si>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</si>
  <si>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</si>
  <si>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</si>
  <si>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</si>
  <si>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</si>
  <si>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</si>
  <si>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</si>
  <si>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</si>
  <si>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</si>
  <si>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</si>
  <si>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</si>
  <si>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</si>
  <si>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</si>
  <si>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</si>
  <si>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</si>
  <si>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</si>
  <si>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</si>
  <si>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</si>
  <si>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</si>
  <si>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</si>
  <si>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</si>
  <si>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</si>
  <si>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</si>
  <si>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</si>
  <si>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</si>
  <si>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</si>
  <si>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</si>
  <si>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</si>
  <si>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</si>
  <si>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</si>
  <si>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</si>
  <si>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</si>
  <si>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</si>
  <si>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</si>
  <si>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</si>
  <si>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</si>
  <si>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</si>
  <si>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</si>
  <si>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</si>
  <si>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</si>
  <si>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</si>
  <si>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</si>
  <si>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</si>
  <si>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</si>
  <si>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</si>
  <si>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</si>
  <si>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銚子市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</si>
  <si>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</si>
  <si>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</si>
  <si>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</si>
  <si>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</si>
  <si>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</si>
  <si>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</si>
  <si>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</si>
  <si>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</si>
  <si>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</si>
  <si>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</si>
  <si>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</si>
  <si>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住宅団地下水道布設当時に設置された処理場施設については、H9年の公共下水道接続に際し除却された。当該建屋内には現在は圧送ポンプが設置され、ポンプ場施設として使用されている。　
　管渠についてはS52に供用開始され、H28年度末時点で約40年が経過しているが、現時点で深刻な劣化等は確認されていないことから、改築等の予定はない。
※①については法非適用であるため、②については老朽管が存在しないため、算定されていない。</t>
    <rPh sb="1" eb="3">
      <t>ジュウタク</t>
    </rPh>
    <rPh sb="3" eb="5">
      <t>ダンチ</t>
    </rPh>
    <rPh sb="5" eb="8">
      <t>ゲスイドウ</t>
    </rPh>
    <rPh sb="8" eb="10">
      <t>フセツ</t>
    </rPh>
    <rPh sb="10" eb="12">
      <t>トウジ</t>
    </rPh>
    <rPh sb="13" eb="15">
      <t>セッチ</t>
    </rPh>
    <rPh sb="18" eb="21">
      <t>ショリジョウ</t>
    </rPh>
    <rPh sb="21" eb="23">
      <t>シセツ</t>
    </rPh>
    <rPh sb="31" eb="32">
      <t>ネン</t>
    </rPh>
    <rPh sb="33" eb="35">
      <t>コウキョウ</t>
    </rPh>
    <rPh sb="35" eb="38">
      <t>ゲスイドウ</t>
    </rPh>
    <rPh sb="38" eb="40">
      <t>セツゾク</t>
    </rPh>
    <rPh sb="41" eb="42">
      <t>サイ</t>
    </rPh>
    <rPh sb="43" eb="45">
      <t>ジョキャク</t>
    </rPh>
    <rPh sb="49" eb="51">
      <t>トウガイ</t>
    </rPh>
    <rPh sb="51" eb="53">
      <t>タテヤ</t>
    </rPh>
    <rPh sb="53" eb="54">
      <t>ナイ</t>
    </rPh>
    <rPh sb="56" eb="58">
      <t>ゲンザイ</t>
    </rPh>
    <rPh sb="59" eb="61">
      <t>アッソウ</t>
    </rPh>
    <rPh sb="65" eb="67">
      <t>セッチ</t>
    </rPh>
    <rPh sb="73" eb="74">
      <t>ジョウ</t>
    </rPh>
    <rPh sb="74" eb="76">
      <t>シセツ</t>
    </rPh>
    <rPh sb="79" eb="81">
      <t>シヨウ</t>
    </rPh>
    <rPh sb="90" eb="92">
      <t>カンキョ</t>
    </rPh>
    <rPh sb="101" eb="103">
      <t>キョウヨウ</t>
    </rPh>
    <rPh sb="103" eb="105">
      <t>カイシ</t>
    </rPh>
    <rPh sb="111" eb="113">
      <t>ネンド</t>
    </rPh>
    <rPh sb="113" eb="114">
      <t>マツ</t>
    </rPh>
    <rPh sb="114" eb="116">
      <t>ジテン</t>
    </rPh>
    <rPh sb="117" eb="118">
      <t>ヤク</t>
    </rPh>
    <rPh sb="120" eb="121">
      <t>ネン</t>
    </rPh>
    <rPh sb="122" eb="124">
      <t>ケイカ</t>
    </rPh>
    <rPh sb="130" eb="133">
      <t>ゲンジテン</t>
    </rPh>
    <rPh sb="134" eb="136">
      <t>シンコク</t>
    </rPh>
    <rPh sb="137" eb="139">
      <t>レッカ</t>
    </rPh>
    <rPh sb="139" eb="140">
      <t>トウ</t>
    </rPh>
    <rPh sb="141" eb="143">
      <t>カクニン</t>
    </rPh>
    <rPh sb="154" eb="156">
      <t>カイチク</t>
    </rPh>
    <rPh sb="156" eb="157">
      <t>トウ</t>
    </rPh>
    <rPh sb="158" eb="160">
      <t>ヨテイ</t>
    </rPh>
    <rPh sb="175" eb="176">
      <t>ホウ</t>
    </rPh>
    <rPh sb="176" eb="177">
      <t>ヒ</t>
    </rPh>
    <rPh sb="177" eb="179">
      <t>テキヨウ</t>
    </rPh>
    <rPh sb="191" eb="193">
      <t>ロウキュウ</t>
    </rPh>
    <rPh sb="193" eb="194">
      <t>カン</t>
    </rPh>
    <rPh sb="195" eb="197">
      <t>ソンザイ</t>
    </rPh>
    <rPh sb="203" eb="205">
      <t>サンテイ</t>
    </rPh>
    <phoneticPr fontId="4"/>
  </si>
  <si>
    <t>非設置</t>
    <rPh sb="0" eb="1">
      <t>ヒ</t>
    </rPh>
    <rPh sb="1" eb="3">
      <t>セッチ</t>
    </rPh>
    <phoneticPr fontId="4"/>
  </si>
  <si>
    <t>　施設については現時点では老朽化が確認されていないが、定期的に点検等を行い、適切に維持管理していくことが必要である。
　特環についても、公共下水道と同様にH32年度より法適用を行う予定である。それによって、施設の老朽化度合いや、資本費、更新需要のより正確な算定が可能になるため、より効率的な管理運営について検討していきたい。
※１、②については累積欠損金が存在しないため、③については法非適用であるため、⑦については汚水を芦崎終末処理場で受け入れているため算出されていない。</t>
    <rPh sb="1" eb="3">
      <t>シセツ</t>
    </rPh>
    <rPh sb="8" eb="11">
      <t>ゲンジテン</t>
    </rPh>
    <rPh sb="13" eb="16">
      <t>ロウキュウカ</t>
    </rPh>
    <rPh sb="17" eb="19">
      <t>カクニン</t>
    </rPh>
    <rPh sb="27" eb="30">
      <t>テイキテキ</t>
    </rPh>
    <rPh sb="31" eb="33">
      <t>テンケン</t>
    </rPh>
    <rPh sb="33" eb="34">
      <t>トウ</t>
    </rPh>
    <rPh sb="35" eb="36">
      <t>オコナ</t>
    </rPh>
    <rPh sb="38" eb="40">
      <t>テキセツ</t>
    </rPh>
    <rPh sb="41" eb="43">
      <t>イジ</t>
    </rPh>
    <rPh sb="43" eb="45">
      <t>カンリ</t>
    </rPh>
    <rPh sb="52" eb="54">
      <t>ヒツヨウ</t>
    </rPh>
    <rPh sb="60" eb="62">
      <t>トッカン</t>
    </rPh>
    <rPh sb="68" eb="70">
      <t>コウキョウ</t>
    </rPh>
    <rPh sb="70" eb="73">
      <t>ゲスイドウ</t>
    </rPh>
    <rPh sb="74" eb="76">
      <t>ドウヨウ</t>
    </rPh>
    <rPh sb="80" eb="82">
      <t>ネンド</t>
    </rPh>
    <rPh sb="84" eb="85">
      <t>ホウ</t>
    </rPh>
    <rPh sb="85" eb="87">
      <t>テキヨウ</t>
    </rPh>
    <rPh sb="88" eb="89">
      <t>オコナ</t>
    </rPh>
    <rPh sb="90" eb="92">
      <t>ヨテイ</t>
    </rPh>
    <rPh sb="103" eb="105">
      <t>シセツ</t>
    </rPh>
    <rPh sb="106" eb="109">
      <t>ロウキュウカ</t>
    </rPh>
    <rPh sb="109" eb="111">
      <t>ドア</t>
    </rPh>
    <rPh sb="114" eb="116">
      <t>シホン</t>
    </rPh>
    <rPh sb="116" eb="117">
      <t>ヒ</t>
    </rPh>
    <rPh sb="118" eb="120">
      <t>コウシン</t>
    </rPh>
    <rPh sb="120" eb="122">
      <t>ジュヨウ</t>
    </rPh>
    <rPh sb="125" eb="127">
      <t>セイカク</t>
    </rPh>
    <rPh sb="128" eb="130">
      <t>サンテイ</t>
    </rPh>
    <rPh sb="131" eb="133">
      <t>カノウ</t>
    </rPh>
    <rPh sb="141" eb="144">
      <t>コウリツテキ</t>
    </rPh>
    <rPh sb="145" eb="147">
      <t>カンリ</t>
    </rPh>
    <rPh sb="147" eb="149">
      <t>ウンエイ</t>
    </rPh>
    <rPh sb="153" eb="155">
      <t>ケントウ</t>
    </rPh>
    <phoneticPr fontId="4"/>
  </si>
  <si>
    <t xml:space="preserve">　本市における特定環境保全公共下水道(以下｢特環｣)とは、三崎町1丁目及び春日町の各一部に設置されている下水道で、(広義の)公共下水道の一種である。排出される汚水は本市(狭義の)公共下水道(以下単に｢公共下水道｣)で受入れて処理しており、使用料体系も同一である。
①収益的収支比率(％)、⑤経費回収率(％)
　①については、地方公営企業法(以下｢法｣)適用に要する経費の一部を地方債で賄ったことにより、100％を割り込んでいるが、それを加味すれば100％となる。また⑤についても100％となっており、特環に要する経費は特環分下水道使用料等で賄われていることを示している。
④企業債残高事業規模比率(％)
　H8～H9年度に借り入れた、公共下水道に接続するための工事に対する地方債の償還が進んでいることから、数値は改善が見られ、今後も同様の傾向が続くことが見込まれる。
⑥汚水処理原価(円)
　特環については、水洗化率が100％であること、経費を公共下水道からの按分処理で算出していることから、汚水処理原価が算定上低く抑えられている。
⑧水洗化率(％)
　住宅団地下水道として整備された下水道であるため、水洗化率は100％となっている。
</t>
    <rPh sb="1" eb="3">
      <t>ホンシ</t>
    </rPh>
    <rPh sb="7" eb="9">
      <t>トクテイ</t>
    </rPh>
    <rPh sb="9" eb="11">
      <t>カンキョウ</t>
    </rPh>
    <rPh sb="11" eb="13">
      <t>ホゼン</t>
    </rPh>
    <rPh sb="13" eb="15">
      <t>コウキョウ</t>
    </rPh>
    <rPh sb="15" eb="18">
      <t>ゲスイドウ</t>
    </rPh>
    <rPh sb="19" eb="21">
      <t>イカ</t>
    </rPh>
    <rPh sb="22" eb="24">
      <t>トッカン</t>
    </rPh>
    <rPh sb="29" eb="31">
      <t>ミサキ</t>
    </rPh>
    <rPh sb="31" eb="32">
      <t>マチ</t>
    </rPh>
    <rPh sb="33" eb="35">
      <t>チョウメ</t>
    </rPh>
    <rPh sb="35" eb="36">
      <t>オヨ</t>
    </rPh>
    <rPh sb="37" eb="39">
      <t>カスガ</t>
    </rPh>
    <rPh sb="39" eb="40">
      <t>マチ</t>
    </rPh>
    <rPh sb="41" eb="42">
      <t>カク</t>
    </rPh>
    <rPh sb="42" eb="44">
      <t>イチブ</t>
    </rPh>
    <rPh sb="45" eb="47">
      <t>セッチ</t>
    </rPh>
    <rPh sb="52" eb="55">
      <t>ゲスイドウ</t>
    </rPh>
    <rPh sb="58" eb="60">
      <t>コウギ</t>
    </rPh>
    <rPh sb="62" eb="64">
      <t>コウキョウ</t>
    </rPh>
    <rPh sb="64" eb="67">
      <t>ゲスイドウ</t>
    </rPh>
    <rPh sb="68" eb="70">
      <t>イッシュ</t>
    </rPh>
    <rPh sb="74" eb="76">
      <t>ハイシュツ</t>
    </rPh>
    <rPh sb="79" eb="81">
      <t>オスイ</t>
    </rPh>
    <rPh sb="82" eb="84">
      <t>ホンシ</t>
    </rPh>
    <rPh sb="85" eb="87">
      <t>キョウギ</t>
    </rPh>
    <rPh sb="89" eb="91">
      <t>コウキョウ</t>
    </rPh>
    <rPh sb="91" eb="94">
      <t>ゲスイドウ</t>
    </rPh>
    <rPh sb="95" eb="97">
      <t>イカ</t>
    </rPh>
    <rPh sb="97" eb="98">
      <t>タン</t>
    </rPh>
    <rPh sb="100" eb="102">
      <t>コウキョウ</t>
    </rPh>
    <rPh sb="102" eb="105">
      <t>ゲスイドウ</t>
    </rPh>
    <rPh sb="108" eb="110">
      <t>ウケイ</t>
    </rPh>
    <rPh sb="119" eb="122">
      <t>シヨウリョウ</t>
    </rPh>
    <rPh sb="122" eb="124">
      <t>タイケイ</t>
    </rPh>
    <rPh sb="125" eb="127">
      <t>ドウイツ</t>
    </rPh>
    <rPh sb="134" eb="136">
      <t>シュウエキ</t>
    </rPh>
    <rPh sb="136" eb="137">
      <t>テキ</t>
    </rPh>
    <rPh sb="137" eb="139">
      <t>シュウシ</t>
    </rPh>
    <rPh sb="139" eb="141">
      <t>ヒリツ</t>
    </rPh>
    <rPh sb="146" eb="148">
      <t>ケイヒ</t>
    </rPh>
    <rPh sb="148" eb="150">
      <t>カイシュウ</t>
    </rPh>
    <rPh sb="150" eb="151">
      <t>リツ</t>
    </rPh>
    <rPh sb="163" eb="165">
      <t>チホウ</t>
    </rPh>
    <rPh sb="165" eb="167">
      <t>コウエイ</t>
    </rPh>
    <rPh sb="167" eb="169">
      <t>キギョウ</t>
    </rPh>
    <rPh sb="169" eb="170">
      <t>ホウ</t>
    </rPh>
    <rPh sb="171" eb="173">
      <t>イカ</t>
    </rPh>
    <rPh sb="174" eb="175">
      <t>ホウ</t>
    </rPh>
    <rPh sb="177" eb="179">
      <t>テキヨウ</t>
    </rPh>
    <rPh sb="180" eb="181">
      <t>ヨウ</t>
    </rPh>
    <rPh sb="183" eb="185">
      <t>ケイヒ</t>
    </rPh>
    <rPh sb="186" eb="188">
      <t>イチブ</t>
    </rPh>
    <rPh sb="189" eb="192">
      <t>チホウサイ</t>
    </rPh>
    <rPh sb="193" eb="194">
      <t>マカナ</t>
    </rPh>
    <rPh sb="207" eb="208">
      <t>ワ</t>
    </rPh>
    <rPh sb="209" eb="210">
      <t>コ</t>
    </rPh>
    <rPh sb="219" eb="221">
      <t>カミ</t>
    </rPh>
    <rPh sb="251" eb="253">
      <t>トッカン</t>
    </rPh>
    <rPh sb="254" eb="255">
      <t>ヨウ</t>
    </rPh>
    <rPh sb="257" eb="259">
      <t>ケイヒ</t>
    </rPh>
    <rPh sb="260" eb="262">
      <t>トッカン</t>
    </rPh>
    <rPh sb="262" eb="263">
      <t>ブン</t>
    </rPh>
    <rPh sb="263" eb="266">
      <t>ゲスイドウ</t>
    </rPh>
    <rPh sb="266" eb="269">
      <t>シヨウリョウ</t>
    </rPh>
    <rPh sb="269" eb="270">
      <t>トウ</t>
    </rPh>
    <rPh sb="271" eb="272">
      <t>マカナ</t>
    </rPh>
    <rPh sb="280" eb="281">
      <t>シメ</t>
    </rPh>
    <rPh sb="289" eb="291">
      <t>キギョウ</t>
    </rPh>
    <rPh sb="291" eb="292">
      <t>サイ</t>
    </rPh>
    <rPh sb="292" eb="294">
      <t>ザンダカ</t>
    </rPh>
    <rPh sb="294" eb="296">
      <t>ジギョウ</t>
    </rPh>
    <rPh sb="296" eb="298">
      <t>キボ</t>
    </rPh>
    <rPh sb="298" eb="300">
      <t>ヒリツ</t>
    </rPh>
    <rPh sb="310" eb="312">
      <t>ネンド</t>
    </rPh>
    <rPh sb="319" eb="321">
      <t>コウキョウ</t>
    </rPh>
    <rPh sb="321" eb="324">
      <t>ゲスイドウ</t>
    </rPh>
    <rPh sb="325" eb="327">
      <t>セツゾク</t>
    </rPh>
    <rPh sb="332" eb="334">
      <t>コウジ</t>
    </rPh>
    <rPh sb="335" eb="336">
      <t>タイ</t>
    </rPh>
    <rPh sb="338" eb="341">
      <t>チホウサイ</t>
    </rPh>
    <rPh sb="342" eb="344">
      <t>ショウカン</t>
    </rPh>
    <rPh sb="345" eb="346">
      <t>スス</t>
    </rPh>
    <rPh sb="355" eb="357">
      <t>スウチ</t>
    </rPh>
    <rPh sb="358" eb="360">
      <t>カイゼン</t>
    </rPh>
    <rPh sb="361" eb="362">
      <t>ミ</t>
    </rPh>
    <rPh sb="365" eb="367">
      <t>コンゴ</t>
    </rPh>
    <rPh sb="368" eb="370">
      <t>ドウヨウ</t>
    </rPh>
    <rPh sb="371" eb="373">
      <t>ケイコウ</t>
    </rPh>
    <rPh sb="374" eb="375">
      <t>ツヅ</t>
    </rPh>
    <rPh sb="379" eb="381">
      <t>ミコ</t>
    </rPh>
    <rPh sb="388" eb="390">
      <t>オスイ</t>
    </rPh>
    <rPh sb="390" eb="392">
      <t>ショリ</t>
    </rPh>
    <rPh sb="392" eb="394">
      <t>ゲンカ</t>
    </rPh>
    <rPh sb="395" eb="396">
      <t>エン</t>
    </rPh>
    <rPh sb="472" eb="475">
      <t>スイセンカ</t>
    </rPh>
    <rPh sb="475" eb="476">
      <t>リツ</t>
    </rPh>
    <rPh sb="481" eb="483">
      <t>ジュウタク</t>
    </rPh>
    <rPh sb="483" eb="485">
      <t>ダンチ</t>
    </rPh>
    <rPh sb="485" eb="488">
      <t>ゲスイドウ</t>
    </rPh>
    <rPh sb="491" eb="493">
      <t>セイビ</t>
    </rPh>
    <rPh sb="496" eb="499">
      <t>ゲスイドウ</t>
    </rPh>
    <rPh sb="505" eb="508">
      <t>スイセンカ</t>
    </rPh>
    <rPh sb="508" eb="509">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</si>
</sst>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2E-4A18-8581-E4B3EE6B0F2B}"/>
            </c:ext>
          </c:extLst>
        </c:ser>
        <c:dLbls>
          <c:showLegendKey val="0"/>
          <c:showVal val="0"/>
          <c:showCatName val="0"/>
          <c:showSerName val="0"/>
          <c:showPercent val="0"/>
          <c:showBubbleSize val="0"/>
        </c:dLbls>
        <c:gapWidth val="150"/>
        <c:axId val="118335744"/>
        <c:axId val="11887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extLst>
            <c:ext xmlns:c16="http://schemas.microsoft.com/office/drawing/2014/chart" uri="{C3380CC4-5D6E-409C-BE32-E72D297353CC}">
              <c16:uniqueId val="{00000001-542E-4A18-8581-E4B3EE6B0F2B}"/>
            </c:ext>
          </c:extLst>
        </c:ser>
        <c:dLbls>
          <c:showLegendKey val="0"/>
          <c:showVal val="0"/>
          <c:showCatName val="0"/>
          <c:showSerName val="0"/>
          <c:showPercent val="0"/>
          <c:showBubbleSize val="0"/>
        </c:dLbls>
        <c:marker val="1"/>
        <c:smooth val="0"/>
        <c:axId val="118335744"/>
        <c:axId val="118874496"/>
      </c:lineChart>
      <c:dateAx>
        <c:axId val="118335744"/>
        <c:scaling>
          <c:orientation val="minMax"/>
        </c:scaling>
        <c:delete val="1"/>
        <c:axPos val="b"/>
        <c:numFmt formatCode="ge" sourceLinked="1"/>
        <c:majorTickMark val="none"/>
        <c:minorTickMark val="none"/>
        <c:tickLblPos val="none"/>
        <c:crossAx val="118874496"/>
        <c:crosses val="autoZero"/>
        <c:auto val="1"/>
        <c:lblOffset val="100"/>
        <c:baseTimeUnit val="years"/>
      </c:dateAx>
      <c:valAx>
        <c:axId val="11887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3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A8-49D8-A09C-6FC6E8D1E86F}"/>
            </c:ext>
          </c:extLst>
        </c:ser>
        <c:dLbls>
          <c:showLegendKey val="0"/>
          <c:showVal val="0"/>
          <c:showCatName val="0"/>
          <c:showSerName val="0"/>
          <c:showPercent val="0"/>
          <c:showBubbleSize val="0"/>
        </c:dLbls>
        <c:gapWidth val="150"/>
        <c:axId val="131698048"/>
        <c:axId val="13170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extLst>
            <c:ext xmlns:c16="http://schemas.microsoft.com/office/drawing/2014/chart" uri="{C3380CC4-5D6E-409C-BE32-E72D297353CC}">
              <c16:uniqueId val="{00000001-95A8-49D8-A09C-6FC6E8D1E86F}"/>
            </c:ext>
          </c:extLst>
        </c:ser>
        <c:dLbls>
          <c:showLegendKey val="0"/>
          <c:showVal val="0"/>
          <c:showCatName val="0"/>
          <c:showSerName val="0"/>
          <c:showPercent val="0"/>
          <c:showBubbleSize val="0"/>
        </c:dLbls>
        <c:marker val="1"/>
        <c:smooth val="0"/>
        <c:axId val="131698048"/>
        <c:axId val="131700224"/>
      </c:lineChart>
      <c:dateAx>
        <c:axId val="131698048"/>
        <c:scaling>
          <c:orientation val="minMax"/>
        </c:scaling>
        <c:delete val="1"/>
        <c:axPos val="b"/>
        <c:numFmt formatCode="ge" sourceLinked="1"/>
        <c:majorTickMark val="none"/>
        <c:minorTickMark val="none"/>
        <c:tickLblPos val="none"/>
        <c:crossAx val="131700224"/>
        <c:crosses val="autoZero"/>
        <c:auto val="1"/>
        <c:lblOffset val="100"/>
        <c:baseTimeUnit val="years"/>
      </c:dateAx>
      <c:valAx>
        <c:axId val="13170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69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618-4594-BEAA-A58CEF87E137}"/>
            </c:ext>
          </c:extLst>
        </c:ser>
        <c:dLbls>
          <c:showLegendKey val="0"/>
          <c:showVal val="0"/>
          <c:showCatName val="0"/>
          <c:showSerName val="0"/>
          <c:showPercent val="0"/>
          <c:showBubbleSize val="0"/>
        </c:dLbls>
        <c:gapWidth val="150"/>
        <c:axId val="131996672"/>
        <c:axId val="13199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extLst>
            <c:ext xmlns:c16="http://schemas.microsoft.com/office/drawing/2014/chart" uri="{C3380CC4-5D6E-409C-BE32-E72D297353CC}">
              <c16:uniqueId val="{00000001-2618-4594-BEAA-A58CEF87E137}"/>
            </c:ext>
          </c:extLst>
        </c:ser>
        <c:dLbls>
          <c:showLegendKey val="0"/>
          <c:showVal val="0"/>
          <c:showCatName val="0"/>
          <c:showSerName val="0"/>
          <c:showPercent val="0"/>
          <c:showBubbleSize val="0"/>
        </c:dLbls>
        <c:marker val="1"/>
        <c:smooth val="0"/>
        <c:axId val="131996672"/>
        <c:axId val="131998848"/>
      </c:lineChart>
      <c:dateAx>
        <c:axId val="131996672"/>
        <c:scaling>
          <c:orientation val="minMax"/>
        </c:scaling>
        <c:delete val="1"/>
        <c:axPos val="b"/>
        <c:numFmt formatCode="ge" sourceLinked="1"/>
        <c:majorTickMark val="none"/>
        <c:minorTickMark val="none"/>
        <c:tickLblPos val="none"/>
        <c:crossAx val="131998848"/>
        <c:crosses val="autoZero"/>
        <c:auto val="1"/>
        <c:lblOffset val="100"/>
        <c:baseTimeUnit val="years"/>
      </c:dateAx>
      <c:valAx>
        <c:axId val="13199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9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93.11</c:v>
                </c:pt>
                <c:pt idx="1">
                  <c:v>100</c:v>
                </c:pt>
                <c:pt idx="2">
                  <c:v>100</c:v>
                </c:pt>
                <c:pt idx="3">
                  <c:v>99.25</c:v>
                </c:pt>
                <c:pt idx="4">
                  <c:v>96.03</c:v>
                </c:pt>
              </c:numCache>
            </c:numRef>
          </c:val>
          <c:extLst>
            <c:ext xmlns:c16="http://schemas.microsoft.com/office/drawing/2014/chart" uri="{C3380CC4-5D6E-409C-BE32-E72D297353CC}">
              <c16:uniqueId val="{00000000-C378-492B-8372-D19C8982410F}"/>
            </c:ext>
          </c:extLst>
        </c:ser>
        <c:dLbls>
          <c:showLegendKey val="0"/>
          <c:showVal val="0"/>
          <c:showCatName val="0"/>
          <c:showSerName val="0"/>
          <c:showPercent val="0"/>
          <c:showBubbleSize val="0"/>
        </c:dLbls>
        <c:gapWidth val="150"/>
        <c:axId val="118867840"/>
        <c:axId val="11888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78-492B-8372-D19C8982410F}"/>
            </c:ext>
          </c:extLst>
        </c:ser>
        <c:dLbls>
          <c:showLegendKey val="0"/>
          <c:showVal val="0"/>
          <c:showCatName val="0"/>
          <c:showSerName val="0"/>
          <c:showPercent val="0"/>
          <c:showBubbleSize val="0"/>
        </c:dLbls>
        <c:marker val="1"/>
        <c:smooth val="0"/>
        <c:axId val="118867840"/>
        <c:axId val="118882304"/>
      </c:lineChart>
      <c:dateAx>
        <c:axId val="118867840"/>
        <c:scaling>
          <c:orientation val="minMax"/>
        </c:scaling>
        <c:delete val="1"/>
        <c:axPos val="b"/>
        <c:numFmt formatCode="ge" sourceLinked="1"/>
        <c:majorTickMark val="none"/>
        <c:minorTickMark val="none"/>
        <c:tickLblPos val="none"/>
        <c:crossAx val="118882304"/>
        <c:crosses val="autoZero"/>
        <c:auto val="1"/>
        <c:lblOffset val="100"/>
        <c:baseTimeUnit val="years"/>
      </c:dateAx>
      <c:valAx>
        <c:axId val="11888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6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AC-42B3-931F-49113AA2A032}"/>
            </c:ext>
          </c:extLst>
        </c:ser>
        <c:dLbls>
          <c:showLegendKey val="0"/>
          <c:showVal val="0"/>
          <c:showCatName val="0"/>
          <c:showSerName val="0"/>
          <c:showPercent val="0"/>
          <c:showBubbleSize val="0"/>
        </c:dLbls>
        <c:gapWidth val="150"/>
        <c:axId val="118912512"/>
        <c:axId val="11891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AC-42B3-931F-49113AA2A032}"/>
            </c:ext>
          </c:extLst>
        </c:ser>
        <c:dLbls>
          <c:showLegendKey val="0"/>
          <c:showVal val="0"/>
          <c:showCatName val="0"/>
          <c:showSerName val="0"/>
          <c:showPercent val="0"/>
          <c:showBubbleSize val="0"/>
        </c:dLbls>
        <c:marker val="1"/>
        <c:smooth val="0"/>
        <c:axId val="118912512"/>
        <c:axId val="118914432"/>
      </c:lineChart>
      <c:dateAx>
        <c:axId val="118912512"/>
        <c:scaling>
          <c:orientation val="minMax"/>
        </c:scaling>
        <c:delete val="1"/>
        <c:axPos val="b"/>
        <c:numFmt formatCode="ge" sourceLinked="1"/>
        <c:majorTickMark val="none"/>
        <c:minorTickMark val="none"/>
        <c:tickLblPos val="none"/>
        <c:crossAx val="118914432"/>
        <c:crosses val="autoZero"/>
        <c:auto val="1"/>
        <c:lblOffset val="100"/>
        <c:baseTimeUnit val="years"/>
      </c:dateAx>
      <c:valAx>
        <c:axId val="11891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1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6A-4282-8A30-9AA5026058FC}"/>
            </c:ext>
          </c:extLst>
        </c:ser>
        <c:dLbls>
          <c:showLegendKey val="0"/>
          <c:showVal val="0"/>
          <c:showCatName val="0"/>
          <c:showSerName val="0"/>
          <c:showPercent val="0"/>
          <c:showBubbleSize val="0"/>
        </c:dLbls>
        <c:gapWidth val="150"/>
        <c:axId val="119219328"/>
        <c:axId val="11922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6A-4282-8A30-9AA5026058FC}"/>
            </c:ext>
          </c:extLst>
        </c:ser>
        <c:dLbls>
          <c:showLegendKey val="0"/>
          <c:showVal val="0"/>
          <c:showCatName val="0"/>
          <c:showSerName val="0"/>
          <c:showPercent val="0"/>
          <c:showBubbleSize val="0"/>
        </c:dLbls>
        <c:marker val="1"/>
        <c:smooth val="0"/>
        <c:axId val="119219328"/>
        <c:axId val="119221248"/>
      </c:lineChart>
      <c:dateAx>
        <c:axId val="119219328"/>
        <c:scaling>
          <c:orientation val="minMax"/>
        </c:scaling>
        <c:delete val="1"/>
        <c:axPos val="b"/>
        <c:numFmt formatCode="ge" sourceLinked="1"/>
        <c:majorTickMark val="none"/>
        <c:minorTickMark val="none"/>
        <c:tickLblPos val="none"/>
        <c:crossAx val="119221248"/>
        <c:crosses val="autoZero"/>
        <c:auto val="1"/>
        <c:lblOffset val="100"/>
        <c:baseTimeUnit val="years"/>
      </c:dateAx>
      <c:valAx>
        <c:axId val="11922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1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5C-4EEB-ACAC-B5A9A339FAD1}"/>
            </c:ext>
          </c:extLst>
        </c:ser>
        <c:dLbls>
          <c:showLegendKey val="0"/>
          <c:showVal val="0"/>
          <c:showCatName val="0"/>
          <c:showSerName val="0"/>
          <c:showPercent val="0"/>
          <c:showBubbleSize val="0"/>
        </c:dLbls>
        <c:gapWidth val="150"/>
        <c:axId val="119243904"/>
        <c:axId val="11924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5C-4EEB-ACAC-B5A9A339FAD1}"/>
            </c:ext>
          </c:extLst>
        </c:ser>
        <c:dLbls>
          <c:showLegendKey val="0"/>
          <c:showVal val="0"/>
          <c:showCatName val="0"/>
          <c:showSerName val="0"/>
          <c:showPercent val="0"/>
          <c:showBubbleSize val="0"/>
        </c:dLbls>
        <c:marker val="1"/>
        <c:smooth val="0"/>
        <c:axId val="119243904"/>
        <c:axId val="119245824"/>
      </c:lineChart>
      <c:dateAx>
        <c:axId val="119243904"/>
        <c:scaling>
          <c:orientation val="minMax"/>
        </c:scaling>
        <c:delete val="1"/>
        <c:axPos val="b"/>
        <c:numFmt formatCode="ge" sourceLinked="1"/>
        <c:majorTickMark val="none"/>
        <c:minorTickMark val="none"/>
        <c:tickLblPos val="none"/>
        <c:crossAx val="119245824"/>
        <c:crosses val="autoZero"/>
        <c:auto val="1"/>
        <c:lblOffset val="100"/>
        <c:baseTimeUnit val="years"/>
      </c:dateAx>
      <c:valAx>
        <c:axId val="11924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4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8D-4E44-98E5-D02AB1FEF716}"/>
            </c:ext>
          </c:extLst>
        </c:ser>
        <c:dLbls>
          <c:showLegendKey val="0"/>
          <c:showVal val="0"/>
          <c:showCatName val="0"/>
          <c:showSerName val="0"/>
          <c:showPercent val="0"/>
          <c:showBubbleSize val="0"/>
        </c:dLbls>
        <c:gapWidth val="150"/>
        <c:axId val="119272192"/>
        <c:axId val="11927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8D-4E44-98E5-D02AB1FEF716}"/>
            </c:ext>
          </c:extLst>
        </c:ser>
        <c:dLbls>
          <c:showLegendKey val="0"/>
          <c:showVal val="0"/>
          <c:showCatName val="0"/>
          <c:showSerName val="0"/>
          <c:showPercent val="0"/>
          <c:showBubbleSize val="0"/>
        </c:dLbls>
        <c:marker val="1"/>
        <c:smooth val="0"/>
        <c:axId val="119272192"/>
        <c:axId val="119274112"/>
      </c:lineChart>
      <c:dateAx>
        <c:axId val="119272192"/>
        <c:scaling>
          <c:orientation val="minMax"/>
        </c:scaling>
        <c:delete val="1"/>
        <c:axPos val="b"/>
        <c:numFmt formatCode="ge" sourceLinked="1"/>
        <c:majorTickMark val="none"/>
        <c:minorTickMark val="none"/>
        <c:tickLblPos val="none"/>
        <c:crossAx val="119274112"/>
        <c:crosses val="autoZero"/>
        <c:auto val="1"/>
        <c:lblOffset val="100"/>
        <c:baseTimeUnit val="years"/>
      </c:dateAx>
      <c:valAx>
        <c:axId val="11927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7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274.89</c:v>
                </c:pt>
                <c:pt idx="1">
                  <c:v>259.66000000000003</c:v>
                </c:pt>
                <c:pt idx="2">
                  <c:v>254.48</c:v>
                </c:pt>
                <c:pt idx="3">
                  <c:v>236.12</c:v>
                </c:pt>
                <c:pt idx="4">
                  <c:v>229.38</c:v>
                </c:pt>
              </c:numCache>
            </c:numRef>
          </c:val>
          <c:extLst>
            <c:ext xmlns:c16="http://schemas.microsoft.com/office/drawing/2014/chart" uri="{C3380CC4-5D6E-409C-BE32-E72D297353CC}">
              <c16:uniqueId val="{00000000-2EDD-4807-A0DB-5B499A066CD1}"/>
            </c:ext>
          </c:extLst>
        </c:ser>
        <c:dLbls>
          <c:showLegendKey val="0"/>
          <c:showVal val="0"/>
          <c:showCatName val="0"/>
          <c:showSerName val="0"/>
          <c:showPercent val="0"/>
          <c:showBubbleSize val="0"/>
        </c:dLbls>
        <c:gapWidth val="150"/>
        <c:axId val="131531136"/>
        <c:axId val="13153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extLst>
            <c:ext xmlns:c16="http://schemas.microsoft.com/office/drawing/2014/chart" uri="{C3380CC4-5D6E-409C-BE32-E72D297353CC}">
              <c16:uniqueId val="{00000001-2EDD-4807-A0DB-5B499A066CD1}"/>
            </c:ext>
          </c:extLst>
        </c:ser>
        <c:dLbls>
          <c:showLegendKey val="0"/>
          <c:showVal val="0"/>
          <c:showCatName val="0"/>
          <c:showSerName val="0"/>
          <c:showPercent val="0"/>
          <c:showBubbleSize val="0"/>
        </c:dLbls>
        <c:marker val="1"/>
        <c:smooth val="0"/>
        <c:axId val="131531136"/>
        <c:axId val="131533056"/>
      </c:lineChart>
      <c:dateAx>
        <c:axId val="131531136"/>
        <c:scaling>
          <c:orientation val="minMax"/>
        </c:scaling>
        <c:delete val="1"/>
        <c:axPos val="b"/>
        <c:numFmt formatCode="ge" sourceLinked="1"/>
        <c:majorTickMark val="none"/>
        <c:minorTickMark val="none"/>
        <c:tickLblPos val="none"/>
        <c:crossAx val="131533056"/>
        <c:crosses val="autoZero"/>
        <c:auto val="1"/>
        <c:lblOffset val="100"/>
        <c:baseTimeUnit val="years"/>
      </c:dateAx>
      <c:valAx>
        <c:axId val="13153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53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88.41</c:v>
                </c:pt>
                <c:pt idx="1">
                  <c:v>100</c:v>
                </c:pt>
                <c:pt idx="2">
                  <c:v>100</c:v>
                </c:pt>
                <c:pt idx="3">
                  <c:v>100</c:v>
                </c:pt>
                <c:pt idx="4">
                  <c:v>100</c:v>
                </c:pt>
              </c:numCache>
            </c:numRef>
          </c:val>
          <c:extLst>
            <c:ext xmlns:c16="http://schemas.microsoft.com/office/drawing/2014/chart" uri="{C3380CC4-5D6E-409C-BE32-E72D297353CC}">
              <c16:uniqueId val="{00000000-7EA4-4057-8B13-744FB1666997}"/>
            </c:ext>
          </c:extLst>
        </c:ser>
        <c:dLbls>
          <c:showLegendKey val="0"/>
          <c:showVal val="0"/>
          <c:showCatName val="0"/>
          <c:showSerName val="0"/>
          <c:showPercent val="0"/>
          <c:showBubbleSize val="0"/>
        </c:dLbls>
        <c:gapWidth val="150"/>
        <c:axId val="131575808"/>
        <c:axId val="13157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extLst>
            <c:ext xmlns:c16="http://schemas.microsoft.com/office/drawing/2014/chart" uri="{C3380CC4-5D6E-409C-BE32-E72D297353CC}">
              <c16:uniqueId val="{00000001-7EA4-4057-8B13-744FB1666997}"/>
            </c:ext>
          </c:extLst>
        </c:ser>
        <c:dLbls>
          <c:showLegendKey val="0"/>
          <c:showVal val="0"/>
          <c:showCatName val="0"/>
          <c:showSerName val="0"/>
          <c:showPercent val="0"/>
          <c:showBubbleSize val="0"/>
        </c:dLbls>
        <c:marker val="1"/>
        <c:smooth val="0"/>
        <c:axId val="131575808"/>
        <c:axId val="131577728"/>
      </c:lineChart>
      <c:dateAx>
        <c:axId val="131575808"/>
        <c:scaling>
          <c:orientation val="minMax"/>
        </c:scaling>
        <c:delete val="1"/>
        <c:axPos val="b"/>
        <c:numFmt formatCode="ge" sourceLinked="1"/>
        <c:majorTickMark val="none"/>
        <c:minorTickMark val="none"/>
        <c:tickLblPos val="none"/>
        <c:crossAx val="131577728"/>
        <c:crosses val="autoZero"/>
        <c:auto val="1"/>
        <c:lblOffset val="100"/>
        <c:baseTimeUnit val="years"/>
      </c:dateAx>
      <c:valAx>
        <c:axId val="13157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57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143.27000000000001</c:v>
                </c:pt>
                <c:pt idx="1">
                  <c:v>127.91</c:v>
                </c:pt>
                <c:pt idx="2">
                  <c:v>128.69999999999999</c:v>
                </c:pt>
                <c:pt idx="3">
                  <c:v>131.56</c:v>
                </c:pt>
                <c:pt idx="4">
                  <c:v>131.44999999999999</c:v>
                </c:pt>
              </c:numCache>
            </c:numRef>
          </c:val>
          <c:extLst>
            <c:ext xmlns:c16="http://schemas.microsoft.com/office/drawing/2014/chart" uri="{C3380CC4-5D6E-409C-BE32-E72D297353CC}">
              <c16:uniqueId val="{00000000-A019-4299-9D24-DC1A4B46ACE0}"/>
            </c:ext>
          </c:extLst>
        </c:ser>
        <c:dLbls>
          <c:showLegendKey val="0"/>
          <c:showVal val="0"/>
          <c:showCatName val="0"/>
          <c:showSerName val="0"/>
          <c:showPercent val="0"/>
          <c:showBubbleSize val="0"/>
        </c:dLbls>
        <c:gapWidth val="150"/>
        <c:axId val="131661824"/>
        <c:axId val="13166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extLst>
            <c:ext xmlns:c16="http://schemas.microsoft.com/office/drawing/2014/chart" uri="{C3380CC4-5D6E-409C-BE32-E72D297353CC}">
              <c16:uniqueId val="{00000001-A019-4299-9D24-DC1A4B46ACE0}"/>
            </c:ext>
          </c:extLst>
        </c:ser>
        <c:dLbls>
          <c:showLegendKey val="0"/>
          <c:showVal val="0"/>
          <c:showCatName val="0"/>
          <c:showSerName val="0"/>
          <c:showPercent val="0"/>
          <c:showBubbleSize val="0"/>
        </c:dLbls>
        <c:marker val="1"/>
        <c:smooth val="0"/>
        <c:axId val="131661824"/>
        <c:axId val="131663744"/>
      </c:lineChart>
      <c:dateAx>
        <c:axId val="131661824"/>
        <c:scaling>
          <c:orientation val="minMax"/>
        </c:scaling>
        <c:delete val="1"/>
        <c:axPos val="b"/>
        <c:numFmt formatCode="ge" sourceLinked="1"/>
        <c:majorTickMark val="none"/>
        <c:minorTickMark val="none"/>
        <c:tickLblPos val="none"/>
        <c:crossAx val="131663744"/>
        <c:crosses val="autoZero"/>
        <c:auto val="1"/>
        <c:lblOffset val="100"/>
        <c:baseTimeUnit val="years"/>
      </c:dateAx>
      <c:valAx>
        <c:axId val="13166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66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P7" zoomScale="115" zoomScaleNormal="115"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千葉県　銚子市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122</v>
      </c>
      <c r="AE8" s="49"/>
      <c r="AF8" s="49"/>
      <c r="AG8" s="49"/>
      <c r="AH8" s="49"/>
      <c r="AI8" s="49"/>
      <c r="AJ8" s="49"/>
      <c r="AK8" s="4"/>
      <c r="AL8" s="50">
        <f>データ!S6</f>
        <v>64355</v>
      </c>
      <c r="AM8" s="50"/>
      <c r="AN8" s="50"/>
      <c r="AO8" s="50"/>
      <c r="AP8" s="50"/>
      <c r="AQ8" s="50"/>
      <c r="AR8" s="50"/>
      <c r="AS8" s="50"/>
      <c r="AT8" s="45">
        <f>データ!T6</f>
        <v>84.2</v>
      </c>
      <c r="AU8" s="45"/>
      <c r="AV8" s="45"/>
      <c r="AW8" s="45"/>
      <c r="AX8" s="45"/>
      <c r="AY8" s="45"/>
      <c r="AZ8" s="45"/>
      <c r="BA8" s="45"/>
      <c r="BB8" s="45">
        <f>データ!U6</f>
        <v>764.31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1.27</v>
      </c>
      <c r="Q10" s="45"/>
      <c r="R10" s="45"/>
      <c r="S10" s="45"/>
      <c r="T10" s="45"/>
      <c r="U10" s="45"/>
      <c r="V10" s="45"/>
      <c r="W10" s="45">
        <f>データ!Q6</f>
        <v>70.55</v>
      </c>
      <c r="X10" s="45"/>
      <c r="Y10" s="45"/>
      <c r="Z10" s="45"/>
      <c r="AA10" s="45"/>
      <c r="AB10" s="45"/>
      <c r="AC10" s="45"/>
      <c r="AD10" s="50">
        <f>データ!R6</f>
        <v>2484</v>
      </c>
      <c r="AE10" s="50"/>
      <c r="AF10" s="50"/>
      <c r="AG10" s="50"/>
      <c r="AH10" s="50"/>
      <c r="AI10" s="50"/>
      <c r="AJ10" s="50"/>
      <c r="AK10" s="2"/>
      <c r="AL10" s="50">
        <f>データ!V6</f>
        <v>813</v>
      </c>
      <c r="AM10" s="50"/>
      <c r="AN10" s="50"/>
      <c r="AO10" s="50"/>
      <c r="AP10" s="50"/>
      <c r="AQ10" s="50"/>
      <c r="AR10" s="50"/>
      <c r="AS10" s="50"/>
      <c r="AT10" s="45">
        <f>データ!W6</f>
        <v>0.11</v>
      </c>
      <c r="AU10" s="45"/>
      <c r="AV10" s="45"/>
      <c r="AW10" s="45"/>
      <c r="AX10" s="45"/>
      <c r="AY10" s="45"/>
      <c r="AZ10" s="45"/>
      <c r="BA10" s="45"/>
      <c r="BB10" s="45">
        <f>データ!X6</f>
        <v>7390.91</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121</v>
      </c>
      <c r="BM47" s="77"/>
      <c r="BN47" s="77"/>
      <c r="BO47" s="77"/>
      <c r="BP47" s="77"/>
      <c r="BQ47" s="77"/>
      <c r="BR47" s="77"/>
      <c r="BS47" s="77"/>
      <c r="BT47" s="77"/>
      <c r="BU47" s="77"/>
      <c r="BV47" s="77"/>
      <c r="BW47" s="77"/>
      <c r="BX47" s="77"/>
      <c r="BY47" s="77"/>
      <c r="BZ47" s="78"/>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123</v>
      </c>
      <c r="BM66" s="77"/>
      <c r="BN66" s="77"/>
      <c r="BO66" s="77"/>
      <c r="BP66" s="77"/>
      <c r="BQ66" s="77"/>
      <c r="BR66" s="77"/>
      <c r="BS66" s="77"/>
      <c r="BT66" s="77"/>
      <c r="BU66" s="77"/>
      <c r="BV66" s="77"/>
      <c r="BW66" s="77"/>
      <c r="BX66" s="77"/>
      <c r="BY66" s="77"/>
      <c r="BZ66" s="78"/>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122025</v>
      </c>
      <c r="D6" s="33">
        <f t="shared" si="3"/>
        <v>47</v>
      </c>
      <c r="E6" s="33">
        <f t="shared" si="3"/>
        <v>17</v>
      </c>
      <c r="F6" s="33">
        <f t="shared" si="3"/>
        <v>4</v>
      </c>
      <c r="G6" s="33">
        <f t="shared" si="3"/>
        <v>0</v>
      </c>
      <c r="H6" s="33" t="str">
        <f t="shared" si="3"/>
        <v>千葉県　銚子市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1.27</v>
      </c>
      <c r="Q6" s="34">
        <f t="shared" si="3"/>
        <v>70.55</v>
      </c>
      <c r="R6" s="34">
        <f t="shared" si="3"/>
        <v>2484</v>
      </c>
      <c r="S6" s="34">
        <f t="shared" si="3"/>
        <v>64355</v>
      </c>
      <c r="T6" s="34">
        <f t="shared" si="3"/>
        <v>84.2</v>
      </c>
      <c r="U6" s="34">
        <f t="shared" si="3"/>
        <v>764.31</v>
      </c>
      <c r="V6" s="34">
        <f t="shared" si="3"/>
        <v>813</v>
      </c>
      <c r="W6" s="34">
        <f t="shared" si="3"/>
        <v>0.11</v>
      </c>
      <c r="X6" s="34">
        <f t="shared" si="3"/>
        <v>7390.91</v>
      </c>
      <c r="Y6" s="35">
        <f>IF(Y7="",NA(),Y7)</f>
        <v>93.11</v>
      </c>
      <c r="Z6" s="35">
        <f t="shared" ref="Z6:AH6" si="4">IF(Z7="",NA(),Z7)</f>
        <v>100</v>
      </c>
      <c r="AA6" s="35">
        <f t="shared" si="4"/>
        <v>100</v>
      </c>
      <c r="AB6" s="35">
        <f t="shared" si="4"/>
        <v>99.25</v>
      </c>
      <c r="AC6" s="35">
        <f t="shared" si="4"/>
        <v>96.03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274.89</v>
      </c>
      <c r="BG6" s="35">
        <f t="shared" ref="BG6:BO6" si="7">IF(BG7="",NA(),BG7)</f>
        <v>259.66000000000003</v>
      </c>
      <c r="BH6" s="35">
        <f t="shared" si="7"/>
        <v>254.48</v>
      </c>
      <c r="BI6" s="35">
        <f t="shared" si="7"/>
        <v>236.12</v>
      </c>
      <c r="BJ6" s="35">
        <f t="shared" si="7"/>
        <v>229.38</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88.41</v>
      </c>
      <c r="BR6" s="35">
        <f t="shared" ref="BR6:BZ6" si="8">IF(BR7="",NA(),BR7)</f>
        <v>100</v>
      </c>
      <c r="BS6" s="35">
        <f t="shared" si="8"/>
        <v>100</v>
      </c>
      <c r="BT6" s="35">
        <f t="shared" si="8"/>
        <v>100</v>
      </c>
      <c r="BU6" s="35">
        <f t="shared" si="8"/>
        <v>100</v>
      </c>
      <c r="BV6" s="35">
        <f t="shared" si="8"/>
        <v>62.83</v>
      </c>
      <c r="BW6" s="35">
        <f t="shared" si="8"/>
        <v>64.63</v>
      </c>
      <c r="BX6" s="35">
        <f t="shared" si="8"/>
        <v>66.56</v>
      </c>
      <c r="BY6" s="35">
        <f t="shared" si="8"/>
        <v>66.22</v>
      </c>
      <c r="BZ6" s="35">
        <f t="shared" si="8"/>
        <v>69.87</v>
      </c>
      <c r="CA6" s="34" t="str">
        <f>IF(CA7="","",IF(CA7="-","【-】","【"&amp;SUBSTITUTE(TEXT(CA7,"#,##0.00"),"-","△")&amp;"】"))</f>
        <v>【69.80】</v>
      </c>
      <c r="CB6" s="35">
        <f>IF(CB7="",NA(),CB7)</f>
        <v>143.27000000000001</v>
      </c>
      <c r="CC6" s="35">
        <f t="shared" ref="CC6:CK6" si="9">IF(CC7="",NA(),CC7)</f>
        <v>127.91</v>
      </c>
      <c r="CD6" s="35">
        <f t="shared" si="9"/>
        <v>128.69999999999999</v>
      </c>
      <c r="CE6" s="35">
        <f t="shared" si="9"/>
        <v>131.56</v>
      </c>
      <c r="CF6" s="35">
        <f t="shared" si="9"/>
        <v>131.44999999999999</v>
      </c>
      <c r="CG6" s="35">
        <f t="shared" si="9"/>
        <v>250.43</v>
      </c>
      <c r="CH6" s="35">
        <f t="shared" si="9"/>
        <v>245.75</v>
      </c>
      <c r="CI6" s="35">
        <f t="shared" si="9"/>
        <v>244.29</v>
      </c>
      <c r="CJ6" s="35">
        <f t="shared" si="9"/>
        <v>246.72</v>
      </c>
      <c r="CK6" s="35">
        <f t="shared" si="9"/>
        <v>234.96</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42.31</v>
      </c>
      <c r="CS6" s="35">
        <f t="shared" si="10"/>
        <v>43.65</v>
      </c>
      <c r="CT6" s="35">
        <f t="shared" si="10"/>
        <v>43.58</v>
      </c>
      <c r="CU6" s="35">
        <f t="shared" si="10"/>
        <v>41.35</v>
      </c>
      <c r="CV6" s="35">
        <f t="shared" si="10"/>
        <v>42.9</v>
      </c>
      <c r="CW6" s="34" t="str">
        <f>IF(CW7="","",IF(CW7="-","【-】","【"&amp;SUBSTITUTE(TEXT(CW7,"#,##0.00"),"-","△")&amp;"】"))</f>
        <v>【42.17】</v>
      </c>
      <c r="CX6" s="35">
        <f>IF(CX7="",NA(),CX7)</f>
        <v>100</v>
      </c>
      <c r="CY6" s="35">
        <f t="shared" ref="CY6:DG6" si="11">IF(CY7="",NA(),CY7)</f>
        <v>100</v>
      </c>
      <c r="CZ6" s="35">
        <f t="shared" si="11"/>
        <v>100</v>
      </c>
      <c r="DA6" s="35">
        <f t="shared" si="11"/>
        <v>100</v>
      </c>
      <c r="DB6" s="35">
        <f t="shared" si="11"/>
        <v>100</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122025</v>
      </c>
      <c r="D7" s="37">
        <v>47</v>
      </c>
      <c r="E7" s="37">
        <v>17</v>
      </c>
      <c r="F7" s="37">
        <v>4</v>
      </c>
      <c r="G7" s="37">
        <v>0</v>
      </c>
      <c r="H7" s="37" t="s">
        <v>109</v>
      </c>
      <c r="I7" s="37" t="s">
        <v>110</v>
      </c>
      <c r="J7" s="37" t="s">
        <v>111</v>
      </c>
      <c r="K7" s="37" t="s">
        <v>112</v>
      </c>
      <c r="L7" s="37" t="s">
        <v>113</v>
      </c>
      <c r="M7" s="37"/>
      <c r="N7" s="38" t="s">
        <v>114</v>
      </c>
      <c r="O7" s="38" t="s">
        <v>115</v>
      </c>
      <c r="P7" s="38">
        <v>1.27</v>
      </c>
      <c r="Q7" s="38">
        <v>70.55</v>
      </c>
      <c r="R7" s="38">
        <v>2484</v>
      </c>
      <c r="S7" s="38">
        <v>64355</v>
      </c>
      <c r="T7" s="38">
        <v>84.2</v>
      </c>
      <c r="U7" s="38">
        <v>764.31</v>
      </c>
      <c r="V7" s="38">
        <v>813</v>
      </c>
      <c r="W7" s="38">
        <v>0.11</v>
      </c>
      <c r="X7" s="38">
        <v>7390.91</v>
      </c>
      <c r="Y7" s="38">
        <v>93.11</v>
      </c>
      <c r="Z7" s="38">
        <v>100</v>
      </c>
      <c r="AA7" s="38">
        <v>100</v>
      </c>
      <c r="AB7" s="38">
        <v>99.25</v>
      </c>
      <c r="AC7" s="38">
        <v>96.03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274.89</v>
      </c>
      <c r="BG7" s="38">
        <v>259.66000000000003</v>
      </c>
      <c r="BH7" s="38">
        <v>254.48</v>
      </c>
      <c r="BI7" s="38">
        <v>236.12</v>
      </c>
      <c r="BJ7" s="38">
        <v>229.38</v>
      </c>
      <c r="BK7" s="38">
        <v>1622.51</v>
      </c>
      <c r="BL7" s="38">
        <v>1569.13</v>
      </c>
      <c r="BM7" s="38">
        <v>1436</v>
      </c>
      <c r="BN7" s="38">
        <v>1434.89</v>
      </c>
      <c r="BO7" s="38">
        <v>1298.9100000000001</v>
      </c>
      <c r="BP7" s="38">
        <v>1348.09</v>
      </c>
      <c r="BQ7" s="38">
        <v>88.41</v>
      </c>
      <c r="BR7" s="38">
        <v>100</v>
      </c>
      <c r="BS7" s="38">
        <v>100</v>
      </c>
      <c r="BT7" s="38">
        <v>100</v>
      </c>
      <c r="BU7" s="38">
        <v>100</v>
      </c>
      <c r="BV7" s="38">
        <v>62.83</v>
      </c>
      <c r="BW7" s="38">
        <v>64.63</v>
      </c>
      <c r="BX7" s="38">
        <v>66.56</v>
      </c>
      <c r="BY7" s="38">
        <v>66.22</v>
      </c>
      <c r="BZ7" s="38">
        <v>69.87</v>
      </c>
      <c r="CA7" s="38">
        <v>69.8</v>
      </c>
      <c r="CB7" s="38">
        <v>143.27000000000001</v>
      </c>
      <c r="CC7" s="38">
        <v>127.91</v>
      </c>
      <c r="CD7" s="38">
        <v>128.69999999999999</v>
      </c>
      <c r="CE7" s="38">
        <v>131.56</v>
      </c>
      <c r="CF7" s="38">
        <v>131.44999999999999</v>
      </c>
      <c r="CG7" s="38">
        <v>250.43</v>
      </c>
      <c r="CH7" s="38">
        <v>245.75</v>
      </c>
      <c r="CI7" s="38">
        <v>244.29</v>
      </c>
      <c r="CJ7" s="38">
        <v>246.72</v>
      </c>
      <c r="CK7" s="38">
        <v>234.96</v>
      </c>
      <c r="CL7" s="38">
        <v>232.54</v>
      </c>
      <c r="CM7" s="38" t="s">
        <v>114</v>
      </c>
      <c r="CN7" s="38" t="s">
        <v>114</v>
      </c>
      <c r="CO7" s="38" t="s">
        <v>114</v>
      </c>
      <c r="CP7" s="38" t="s">
        <v>114</v>
      </c>
      <c r="CQ7" s="38" t="s">
        <v>114</v>
      </c>
      <c r="CR7" s="38">
        <v>42.31</v>
      </c>
      <c r="CS7" s="38">
        <v>43.65</v>
      </c>
      <c r="CT7" s="38">
        <v>43.58</v>
      </c>
      <c r="CU7" s="38">
        <v>41.35</v>
      </c>
      <c r="CV7" s="38">
        <v>42.9</v>
      </c>
      <c r="CW7" s="38">
        <v>42.17</v>
      </c>
      <c r="CX7" s="38">
        <v>100</v>
      </c>
      <c r="CY7" s="38">
        <v>100</v>
      </c>
      <c r="CZ7" s="38">
        <v>100</v>
      </c>
      <c r="DA7" s="38">
        <v>100</v>
      </c>
      <c r="DB7" s="38">
        <v>100</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