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2002012002\Desktop\190115公営企業に係る経比較分析表（平成 29 年度決算） の分析等について （依頼 ）\"/>
    </mc:Choice>
  </mc:AlternateContent>
  <xr:revisionPtr revIDLastSave="0" documentId="13_ncr:1_{01BED710-6FA1-43C3-98BD-DDA57195E495}" xr6:coauthVersionLast="36" xr6:coauthVersionMax="36" xr10:uidLastSave="{00000000-0000-0000-0000-000000000000}"/>
  <workbookProtection workbookAlgorithmName="SHA-512" workbookHashValue="qy69MRV9T4MRS39gYbccJgfYoHzvx3bhu+ukG5W2Rx2avRT9ymvgTAsgS43judSVxF7XCg8+ju4ThwNtiO4GvQ==" workbookSaltValue="8dhtkRcHR+n7Us3WhFlT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<sst xmlns="http://schemas.openxmlformats.org/spreadsheetml/2006/main" count="245" uniqueCount="126">
  <si>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</si>
  <si>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</si>
  <si>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</si>
  <si>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</si>
  <si>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</si>
  <si>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</si>
  <si>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</si>
  <si>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</si>
  <si>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</si>
  <si>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</si>
  <si>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</si>
  <si>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</si>
  <si>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</si>
  <si>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</si>
  <si>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</si>
  <si>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</si>
  <si>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</si>
  <si>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</si>
  <si>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</si>
  <si>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</si>
  <si>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</si>
  <si>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</si>
  <si>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</si>
  <si>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</si>
  <si>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</si>
  <si>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</si>
  <si>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</si>
  <si>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</si>
  <si>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</si>
  <si>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</si>
  <si>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</si>
  <si>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</si>
  <si>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</si>
  <si>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</si>
  <si>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</si>
  <si>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</si>
  <si>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</si>
  <si>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</si>
  <si>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</si>
  <si>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</si>
  <si>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</si>
  <si>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</si>
  <si>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</si>
  <si>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</si>
  <si>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</si>
  <si>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</si>
  <si>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</si>
  <si>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</si>
  <si>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</si>
  <si>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</si>
  <si>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</si>
  <si>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</si>
  <si>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</si>
  <si>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</si>
  <si>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</si>
  <si>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</si>
  <si>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</si>
  <si>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</si>
  <si>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</si>
  <si>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</si>
  <si>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</si>
  <si>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</si>
  <si>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</si>
  <si>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</si>
  <si>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</si>
  <si>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</si>
  <si>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</si>
  <si>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</si>
  <si>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</si>
  <si>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</si>
  <si>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</si>
  <si>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</si>
  <si>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</si>
  <si>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</si>
  <si>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</si>
  <si>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</si>
  <si>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</si>
  <si>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</si>
  <si>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</si>
  <si>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</si>
  <si>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</si>
  <si>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</si>
  <si>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</si>
  <si>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</si>
  <si>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</si>
  <si>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</si>
  <si>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</si>
  <si>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</si>
  <si>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</si>
  <si>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</si>
  <si>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</si>
  <si>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</si>
  <si>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</si>
  <si>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</si>
  <si>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</si>
  <si>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</si>
  <si>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</si>
  <si>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</si>
  <si>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</si>
  <si>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</si>
  <si>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</si>
  <si>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</si>
  <si>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</si>
  <si>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</si>
  <si>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</si>
  <si>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</si>
  <si>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</si>
  <si>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</si>
  <si>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</si>
  <si>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</si>
  <si>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</si>
  <si>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</si>
  <si>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</si>
  <si>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</si>
  <si>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</si>
  <si>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</si>
  <si>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</si>
  <si>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</si>
  <si>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</si>
  <si>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</si>
  <si>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</si>
  <si>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</si>
  <si>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</si>
  <si>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住宅団地下水道布設当時に設置された処理場施設は、H9年度に公共下水道に接続した際に除却された。現在、当該処理場施設の建屋内には特環汚水を公共下水道に圧送するためのポンプ施設が設置されている。
　管渠についてはS52年度に供用開始され、H29年度末現在41年が経過しているが、深刻な劣化等は確認されていない。
　現在のところポンプ施設、管渠施設ともに改築等は行っておらず、その予定もない。
</t>
    <rPh sb="1" eb="3">
      <t>ジュウタク</t>
    </rPh>
    <rPh sb="3" eb="5">
      <t>ダンチ</t>
    </rPh>
    <rPh sb="5" eb="8">
      <t>ゲスイドウ</t>
    </rPh>
    <rPh sb="8" eb="10">
      <t>フセツ</t>
    </rPh>
    <rPh sb="10" eb="12">
      <t>トウジ</t>
    </rPh>
    <rPh sb="13" eb="15">
      <t>セッチ</t>
    </rPh>
    <rPh sb="18" eb="21">
      <t>ショリジョウ</t>
    </rPh>
    <rPh sb="21" eb="23">
      <t>シセツ</t>
    </rPh>
    <rPh sb="27" eb="29">
      <t>ネンド</t>
    </rPh>
    <rPh sb="30" eb="32">
      <t>コウキョウ</t>
    </rPh>
    <rPh sb="32" eb="35">
      <t>ゲスイドウ</t>
    </rPh>
    <rPh sb="36" eb="38">
      <t>セツゾク</t>
    </rPh>
    <rPh sb="40" eb="41">
      <t>サイ</t>
    </rPh>
    <rPh sb="42" eb="44">
      <t>ジョキャク</t>
    </rPh>
    <rPh sb="48" eb="50">
      <t>ゲンザイ</t>
    </rPh>
    <rPh sb="51" eb="53">
      <t>トウガイ</t>
    </rPh>
    <rPh sb="53" eb="56">
      <t>ショリジョウ</t>
    </rPh>
    <rPh sb="56" eb="58">
      <t>シセツ</t>
    </rPh>
    <rPh sb="59" eb="61">
      <t>タテヤ</t>
    </rPh>
    <rPh sb="61" eb="62">
      <t>ナイ</t>
    </rPh>
    <rPh sb="64" eb="66">
      <t>トッカン</t>
    </rPh>
    <rPh sb="66" eb="68">
      <t>オスイ</t>
    </rPh>
    <rPh sb="69" eb="71">
      <t>コウキョウ</t>
    </rPh>
    <rPh sb="71" eb="74">
      <t>ゲスイドウ</t>
    </rPh>
    <rPh sb="75" eb="77">
      <t>アッソウ</t>
    </rPh>
    <rPh sb="85" eb="87">
      <t>シセツ</t>
    </rPh>
    <rPh sb="88" eb="90">
      <t>セッチ</t>
    </rPh>
    <rPh sb="98" eb="100">
      <t>カンキョ</t>
    </rPh>
    <rPh sb="108" eb="110">
      <t>ネンド</t>
    </rPh>
    <rPh sb="111" eb="113">
      <t>キョウヨウ</t>
    </rPh>
    <rPh sb="113" eb="115">
      <t>カイシ</t>
    </rPh>
    <rPh sb="121" eb="123">
      <t>ネンド</t>
    </rPh>
    <rPh sb="123" eb="124">
      <t>マツ</t>
    </rPh>
    <rPh sb="124" eb="126">
      <t>ゲンザイ</t>
    </rPh>
    <rPh sb="128" eb="129">
      <t>ネン</t>
    </rPh>
    <rPh sb="130" eb="132">
      <t>ケイカ</t>
    </rPh>
    <rPh sb="138" eb="140">
      <t>シンコク</t>
    </rPh>
    <rPh sb="141" eb="143">
      <t>レッカ</t>
    </rPh>
    <rPh sb="143" eb="144">
      <t>トウ</t>
    </rPh>
    <rPh sb="145" eb="147">
      <t>カクニン</t>
    </rPh>
    <rPh sb="156" eb="158">
      <t>ゲンザイ</t>
    </rPh>
    <rPh sb="165" eb="167">
      <t>シセツ</t>
    </rPh>
    <rPh sb="168" eb="170">
      <t>カンキョ</t>
    </rPh>
    <rPh sb="170" eb="172">
      <t>シセツ</t>
    </rPh>
    <rPh sb="175" eb="177">
      <t>カイチク</t>
    </rPh>
    <rPh sb="177" eb="178">
      <t>トウ</t>
    </rPh>
    <rPh sb="179" eb="180">
      <t>オコナ</t>
    </rPh>
    <rPh sb="188" eb="190">
      <t>ヨテイ</t>
    </rPh>
    <phoneticPr fontId="4"/>
  </si>
  <si>
    <t>　施設については、現時点では老朽化が確認されていないが、定期的に点検等を行い適切に維持管理を行う。
　特環についても、公共下水道と同様にH32年度から地方公営企業法の適用を行う予定である。これにより、施設の老朽化度合いの金額ベースでの把握や、資本費・更新需要のより正確な算定が可能になる。これら地方公営企業法の適用により明らかになった情報を元に、H32年度に経営戦略を策定し、持続可能な運営について検討していく。
※1②は累積欠損金が存在しないため、1③、2①は地方公営企業法非適用であるため、⑦は特環独自の処理場施設を有しないため、2②は法定耐用年数(50年)経過管が存在しないため算出されていない。</t>
    <rPh sb="1" eb="3">
      <t>シセツ</t>
    </rPh>
    <rPh sb="9" eb="12">
      <t>ゲンジテン</t>
    </rPh>
    <rPh sb="14" eb="17">
      <t>ロウキュウカ</t>
    </rPh>
    <rPh sb="18" eb="20">
      <t>カクニン</t>
    </rPh>
    <rPh sb="28" eb="31">
      <t>テイキテキ</t>
    </rPh>
    <rPh sb="32" eb="34">
      <t>テンケン</t>
    </rPh>
    <rPh sb="34" eb="35">
      <t>トウ</t>
    </rPh>
    <rPh sb="36" eb="37">
      <t>オコナ</t>
    </rPh>
    <rPh sb="38" eb="40">
      <t>テキセツ</t>
    </rPh>
    <rPh sb="41" eb="43">
      <t>イジ</t>
    </rPh>
    <rPh sb="43" eb="45">
      <t>カンリ</t>
    </rPh>
    <rPh sb="46" eb="47">
      <t>オコナ</t>
    </rPh>
    <rPh sb="51" eb="53">
      <t>トッカン</t>
    </rPh>
    <rPh sb="59" eb="61">
      <t>コウキョウ</t>
    </rPh>
    <rPh sb="61" eb="64">
      <t>ゲスイドウ</t>
    </rPh>
    <rPh sb="65" eb="67">
      <t>ドウヨウ</t>
    </rPh>
    <rPh sb="71" eb="73">
      <t>ネンド</t>
    </rPh>
    <rPh sb="75" eb="77">
      <t>チホウ</t>
    </rPh>
    <rPh sb="77" eb="79">
      <t>コウエイ</t>
    </rPh>
    <rPh sb="79" eb="81">
      <t>キギョウ</t>
    </rPh>
    <rPh sb="81" eb="82">
      <t>ホウ</t>
    </rPh>
    <rPh sb="83" eb="85">
      <t>テキヨウ</t>
    </rPh>
    <rPh sb="86" eb="87">
      <t>オコナ</t>
    </rPh>
    <rPh sb="88" eb="90">
      <t>ヨテイ</t>
    </rPh>
    <rPh sb="100" eb="102">
      <t>シセツ</t>
    </rPh>
    <rPh sb="103" eb="106">
      <t>ロウキュウカ</t>
    </rPh>
    <rPh sb="106" eb="108">
      <t>ドア</t>
    </rPh>
    <rPh sb="110" eb="112">
      <t>キンガク</t>
    </rPh>
    <rPh sb="117" eb="119">
      <t>ハアク</t>
    </rPh>
    <rPh sb="121" eb="123">
      <t>シホン</t>
    </rPh>
    <rPh sb="123" eb="124">
      <t>ヒ</t>
    </rPh>
    <rPh sb="125" eb="127">
      <t>コウシン</t>
    </rPh>
    <rPh sb="127" eb="129">
      <t>ジュヨウ</t>
    </rPh>
    <rPh sb="132" eb="134">
      <t>セイカク</t>
    </rPh>
    <rPh sb="135" eb="137">
      <t>サンテイ</t>
    </rPh>
    <rPh sb="138" eb="140">
      <t>カノウ</t>
    </rPh>
    <rPh sb="147" eb="149">
      <t>チホウ</t>
    </rPh>
    <rPh sb="149" eb="151">
      <t>コウエイ</t>
    </rPh>
    <rPh sb="151" eb="153">
      <t>キギョウ</t>
    </rPh>
    <rPh sb="153" eb="154">
      <t>ホウ</t>
    </rPh>
    <rPh sb="155" eb="157">
      <t>テキヨウ</t>
    </rPh>
    <rPh sb="160" eb="161">
      <t>アキ</t>
    </rPh>
    <rPh sb="167" eb="169">
      <t>ジョウホウ</t>
    </rPh>
    <rPh sb="170" eb="171">
      <t>モト</t>
    </rPh>
    <rPh sb="176" eb="178">
      <t>ネンド</t>
    </rPh>
    <rPh sb="179" eb="181">
      <t>ケイエイ</t>
    </rPh>
    <rPh sb="181" eb="183">
      <t>センリャク</t>
    </rPh>
    <rPh sb="184" eb="186">
      <t>サクテイ</t>
    </rPh>
    <rPh sb="188" eb="190">
      <t>ジゾク</t>
    </rPh>
    <rPh sb="190" eb="192">
      <t>カノウ</t>
    </rPh>
    <rPh sb="193" eb="195">
      <t>ウンエイ</t>
    </rPh>
    <rPh sb="199" eb="201">
      <t>ケントウ</t>
    </rPh>
    <rPh sb="250" eb="252">
      <t>トッカン</t>
    </rPh>
    <rPh sb="252" eb="254">
      <t>ドクジ</t>
    </rPh>
    <rPh sb="271" eb="273">
      <t>ホウテイ</t>
    </rPh>
    <rPh sb="273" eb="275">
      <t>タイヨウ</t>
    </rPh>
    <rPh sb="275" eb="277">
      <t>ネンスウ</t>
    </rPh>
    <rPh sb="280" eb="281">
      <t>ネン</t>
    </rPh>
    <rPh sb="282" eb="284">
      <t>ケイカ</t>
    </rPh>
    <rPh sb="284" eb="285">
      <t>カン</t>
    </rPh>
    <rPh sb="286" eb="288">
      <t>ソンザイ</t>
    </rPh>
    <phoneticPr fontId="4"/>
  </si>
  <si>
    <t>　本市における特定環境保全公共下水道(以下｢特環｣)とは、三崎町1丁目及び春日町の各一部に設置されている下水道で、(広義の)公共下水道の一種である。管渠は(狭義の)公共下水道(以下｢公共下水道｣)に接続されており、排除される汚水は公共下水道の芦崎終末処理場で受入れて処理している。使用料体系も同一である。
①収益的収支比率、⑤経費回収率
　①は地方公営企業法適用に要する経費に対する地方債を加味すれば100％となり、単年度黒字を確保している。⑤は100％を割っており、経費に対し使用料収入が不足していることを示している。不足額は一般会計繰入金を充当した。
④企業債残高対事業規模比率
　公共下水道に接続する工事のためにH8年度～H9年度に借り入れた地方債の償還が進んでいることから、数値は改善が見られ、今後も同様の傾向が続くことが見込まれる。
⑤汚水処理原価
　汚水処理費の増加(主に芦崎終末処理場での汚泥処理費の増による)や有収水量の減少により前年比増となった。経費は公共下水道経費からの按分処理により算出しているため、下水道事業全体で経費の節減に努める必要がある。
⑧水洗化率
　住宅団地下水道として整備された下水道であるため、水洗化率は100％となっている。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9" eb="32">
      <t>ミサキチョウ</t>
    </rPh>
    <rPh sb="33" eb="35">
      <t>チョウメ</t>
    </rPh>
    <rPh sb="35" eb="36">
      <t>オヨ</t>
    </rPh>
    <rPh sb="37" eb="40">
      <t>カスガチョウ</t>
    </rPh>
    <rPh sb="41" eb="42">
      <t>カク</t>
    </rPh>
    <rPh sb="42" eb="44">
      <t>イチブ</t>
    </rPh>
    <rPh sb="45" eb="47">
      <t>セッチ</t>
    </rPh>
    <rPh sb="52" eb="55">
      <t>ゲスイドウ</t>
    </rPh>
    <rPh sb="58" eb="60">
      <t>コウギ</t>
    </rPh>
    <rPh sb="62" eb="64">
      <t>コウキョウ</t>
    </rPh>
    <rPh sb="64" eb="67">
      <t>ゲスイドウ</t>
    </rPh>
    <rPh sb="68" eb="70">
      <t>イッシュ</t>
    </rPh>
    <rPh sb="74" eb="76">
      <t>カンキョ</t>
    </rPh>
    <rPh sb="82" eb="84">
      <t>コウキョウ</t>
    </rPh>
    <rPh sb="84" eb="87">
      <t>ゲスイドウ</t>
    </rPh>
    <rPh sb="99" eb="101">
      <t>セツゾク</t>
    </rPh>
    <rPh sb="107" eb="109">
      <t>ハイジョ</t>
    </rPh>
    <rPh sb="112" eb="114">
      <t>オスイ</t>
    </rPh>
    <rPh sb="115" eb="117">
      <t>コウキョウ</t>
    </rPh>
    <rPh sb="117" eb="120">
      <t>ゲスイドウ</t>
    </rPh>
    <rPh sb="121" eb="123">
      <t>アシザキ</t>
    </rPh>
    <rPh sb="123" eb="125">
      <t>シュウマツ</t>
    </rPh>
    <rPh sb="125" eb="128">
      <t>ショリジョウ</t>
    </rPh>
    <rPh sb="129" eb="131">
      <t>ウケイ</t>
    </rPh>
    <rPh sb="133" eb="135">
      <t>ショリ</t>
    </rPh>
    <rPh sb="140" eb="143">
      <t>シヨウリョウ</t>
    </rPh>
    <rPh sb="143" eb="145">
      <t>タイケイ</t>
    </rPh>
    <rPh sb="146" eb="148">
      <t>ドウイツ</t>
    </rPh>
    <rPh sb="155" eb="158">
      <t>シュウエキテキ</t>
    </rPh>
    <rPh sb="158" eb="160">
      <t>シュウシ</t>
    </rPh>
    <rPh sb="160" eb="162">
      <t>ヒリツ</t>
    </rPh>
    <rPh sb="164" eb="166">
      <t>ケイヒ</t>
    </rPh>
    <rPh sb="166" eb="168">
      <t>カイシュウ</t>
    </rPh>
    <rPh sb="168" eb="169">
      <t>リツ</t>
    </rPh>
    <rPh sb="173" eb="175">
      <t>チホウ</t>
    </rPh>
    <rPh sb="175" eb="177">
      <t>コウエイ</t>
    </rPh>
    <rPh sb="177" eb="179">
      <t>キギョウ</t>
    </rPh>
    <rPh sb="179" eb="180">
      <t>ホウ</t>
    </rPh>
    <rPh sb="180" eb="182">
      <t>テキヨウ</t>
    </rPh>
    <rPh sb="183" eb="184">
      <t>ヨウ</t>
    </rPh>
    <rPh sb="186" eb="188">
      <t>ケイヒ</t>
    </rPh>
    <rPh sb="189" eb="190">
      <t>タイ</t>
    </rPh>
    <rPh sb="192" eb="194">
      <t>チホウ</t>
    </rPh>
    <rPh sb="194" eb="195">
      <t>サイ</t>
    </rPh>
    <rPh sb="196" eb="198">
      <t>カミ</t>
    </rPh>
    <rPh sb="209" eb="212">
      <t>タンネンド</t>
    </rPh>
    <rPh sb="212" eb="214">
      <t>クロジ</t>
    </rPh>
    <rPh sb="215" eb="217">
      <t>カクホ</t>
    </rPh>
    <rPh sb="229" eb="230">
      <t>ワ</t>
    </rPh>
    <rPh sb="235" eb="237">
      <t>ケイヒ</t>
    </rPh>
    <rPh sb="238" eb="239">
      <t>タイ</t>
    </rPh>
    <rPh sb="240" eb="243">
      <t>シヨウリョウ</t>
    </rPh>
    <rPh sb="243" eb="245">
      <t>シュウニュウ</t>
    </rPh>
    <rPh sb="246" eb="248">
      <t>フソク</t>
    </rPh>
    <rPh sb="255" eb="256">
      <t>シメ</t>
    </rPh>
    <rPh sb="261" eb="263">
      <t>フソク</t>
    </rPh>
    <rPh sb="263" eb="264">
      <t>ガク</t>
    </rPh>
    <rPh sb="265" eb="267">
      <t>イッパン</t>
    </rPh>
    <rPh sb="267" eb="269">
      <t>カイケイ</t>
    </rPh>
    <rPh sb="269" eb="271">
      <t>クリイレ</t>
    </rPh>
    <rPh sb="271" eb="272">
      <t>キン</t>
    </rPh>
    <rPh sb="273" eb="275">
      <t>ジュウトウ</t>
    </rPh>
    <rPh sb="280" eb="282">
      <t>キギョウ</t>
    </rPh>
    <rPh sb="282" eb="283">
      <t>サイ</t>
    </rPh>
    <rPh sb="283" eb="285">
      <t>ザンダカ</t>
    </rPh>
    <rPh sb="285" eb="286">
      <t>タイ</t>
    </rPh>
    <rPh sb="286" eb="288">
      <t>ジギョウ</t>
    </rPh>
    <rPh sb="288" eb="290">
      <t>キボ</t>
    </rPh>
    <rPh sb="290" eb="292">
      <t>ヒリツ</t>
    </rPh>
    <rPh sb="294" eb="296">
      <t>コウキョウ</t>
    </rPh>
    <rPh sb="296" eb="299">
      <t>ゲスイドウ</t>
    </rPh>
    <rPh sb="300" eb="302">
      <t>セツゾク</t>
    </rPh>
    <rPh sb="304" eb="306">
      <t>コウジ</t>
    </rPh>
    <rPh sb="312" eb="314">
      <t>ネンド</t>
    </rPh>
    <rPh sb="317" eb="319">
      <t>ネンド</t>
    </rPh>
    <rPh sb="320" eb="321">
      <t>カ</t>
    </rPh>
    <rPh sb="322" eb="323">
      <t>イ</t>
    </rPh>
    <rPh sb="325" eb="327">
      <t>チホウ</t>
    </rPh>
    <rPh sb="327" eb="328">
      <t>サイ</t>
    </rPh>
    <rPh sb="329" eb="331">
      <t>ショウカン</t>
    </rPh>
    <rPh sb="332" eb="333">
      <t>スス</t>
    </rPh>
    <rPh sb="342" eb="344">
      <t>スウチ</t>
    </rPh>
    <rPh sb="345" eb="347">
      <t>カイゼン</t>
    </rPh>
    <rPh sb="348" eb="349">
      <t>ミ</t>
    </rPh>
    <rPh sb="352" eb="354">
      <t>コンゴ</t>
    </rPh>
    <rPh sb="355" eb="357">
      <t>ドウヨウ</t>
    </rPh>
    <rPh sb="358" eb="360">
      <t>ケイコウ</t>
    </rPh>
    <rPh sb="361" eb="362">
      <t>ツヅ</t>
    </rPh>
    <rPh sb="366" eb="368">
      <t>ミコ</t>
    </rPh>
    <rPh sb="374" eb="376">
      <t>オスイ</t>
    </rPh>
    <rPh sb="376" eb="378">
      <t>ショリ</t>
    </rPh>
    <rPh sb="378" eb="380">
      <t>ゲンカ</t>
    </rPh>
    <rPh sb="382" eb="384">
      <t>オスイ</t>
    </rPh>
    <rPh sb="384" eb="386">
      <t>ショリ</t>
    </rPh>
    <rPh sb="386" eb="387">
      <t>ヒ</t>
    </rPh>
    <rPh sb="388" eb="390">
      <t>ゾウカ</t>
    </rPh>
    <rPh sb="391" eb="392">
      <t>オモ</t>
    </rPh>
    <rPh sb="393" eb="395">
      <t>アシザキ</t>
    </rPh>
    <rPh sb="395" eb="397">
      <t>シュウマツ</t>
    </rPh>
    <rPh sb="397" eb="400">
      <t>ショリジョウ</t>
    </rPh>
    <rPh sb="402" eb="404">
      <t>オデイ</t>
    </rPh>
    <rPh sb="404" eb="406">
      <t>ショリ</t>
    </rPh>
    <rPh sb="406" eb="407">
      <t>ヒ</t>
    </rPh>
    <rPh sb="408" eb="409">
      <t>ゾウ</t>
    </rPh>
    <rPh sb="414" eb="416">
      <t>ユウシュウ</t>
    </rPh>
    <rPh sb="416" eb="418">
      <t>スイリョウ</t>
    </rPh>
    <rPh sb="419" eb="421">
      <t>ゲンショウ</t>
    </rPh>
    <rPh sb="424" eb="427">
      <t>ゼンネンヒ</t>
    </rPh>
    <rPh sb="427" eb="428">
      <t>ゾウ</t>
    </rPh>
    <rPh sb="433" eb="435">
      <t>ケイヒ</t>
    </rPh>
    <rPh sb="436" eb="438">
      <t>コウキョウ</t>
    </rPh>
    <rPh sb="438" eb="441">
      <t>ゲスイドウ</t>
    </rPh>
    <rPh sb="441" eb="443">
      <t>ケイヒ</t>
    </rPh>
    <rPh sb="446" eb="448">
      <t>アンブン</t>
    </rPh>
    <rPh sb="448" eb="450">
      <t>ショリ</t>
    </rPh>
    <rPh sb="453" eb="455">
      <t>サンシュツ</t>
    </rPh>
    <rPh sb="462" eb="465">
      <t>ゲスイドウ</t>
    </rPh>
    <rPh sb="465" eb="467">
      <t>ジギョウ</t>
    </rPh>
    <rPh sb="467" eb="469">
      <t>ゼンタイ</t>
    </rPh>
    <rPh sb="470" eb="472">
      <t>ケイヒ</t>
    </rPh>
    <rPh sb="473" eb="475">
      <t>セツゲン</t>
    </rPh>
    <rPh sb="476" eb="477">
      <t>ツト</t>
    </rPh>
    <rPh sb="479" eb="481">
      <t>ヒツヨウ</t>
    </rPh>
    <rPh sb="487" eb="490">
      <t>スイセンカ</t>
    </rPh>
    <rPh sb="490" eb="491">
      <t>リツ</t>
    </rPh>
    <rPh sb="493" eb="495">
      <t>ジュウタク</t>
    </rPh>
    <rPh sb="495" eb="497">
      <t>ダンチ</t>
    </rPh>
    <rPh sb="497" eb="500">
      <t>ゲスイドウ</t>
    </rPh>
    <rPh sb="503" eb="505">
      <t>セイビ</t>
    </rPh>
    <rPh sb="508" eb="511">
      <t>ゲスイドウ</t>
    </rPh>
    <rPh sb="517" eb="520">
      <t>スイセンカ</t>
    </rPh>
    <rPh sb="520" eb="52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</si>
</sst>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B-404E-8C54-B381E7121C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30B-404E-8C54-B381E7121C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8-43E7-87D6-7C3874A5B3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C2D8-43E7-87D6-7C3874A5B3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0A-465E-ABEC-365AD8DC87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E90A-465E-ABEC-365AD8DC87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99.25</c:v>
                </c:pt>
                <c:pt idx="3">
                  <c:v>96.03</c:v>
                </c:pt>
                <c:pt idx="4">
                  <c:v>95.92</c:v>
                </c:pt>
              </c:numCache>
            </c:numRef>
          </c:val>
          <c:extLst>
            <c:ext xmlns:c16="http://schemas.microsoft.com/office/drawing/2014/chart" uri="{C3380CC4-5D6E-409C-BE32-E72D297353CC}">
              <c16:uniqueId val="{00000000-F100-4A31-9CA8-24FDB6D885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0-4A31-9CA8-24FDB6D885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E-4C65-BBBA-50A5FBDC7F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E-4C65-BBBA-50A5FBDC7F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2-449A-B321-A1C590CE4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2-449A-B321-A1C590CE4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A-4FCA-BC43-4C2F6FF50F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A-4FCA-BC43-4C2F6FF50F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3F-409D-B7C7-8E8F31D0F5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F-409D-B7C7-8E8F31D0F5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259.66000000000003</c:v>
                </c:pt>
                <c:pt idx="1">
                  <c:v>254.48</c:v>
                </c:pt>
                <c:pt idx="2">
                  <c:v>236.12</c:v>
                </c:pt>
                <c:pt idx="3">
                  <c:v>229.38</c:v>
                </c:pt>
                <c:pt idx="4">
                  <c:v>217.86</c:v>
                </c:pt>
              </c:numCache>
            </c:numRef>
          </c:val>
          <c:extLst>
            <c:ext xmlns:c16="http://schemas.microsoft.com/office/drawing/2014/chart" uri="{C3380CC4-5D6E-409C-BE32-E72D297353CC}">
              <c16:uniqueId val="{00000000-248C-48BB-B44A-EAABEFA75C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248C-48BB-B44A-EAABEFA75C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c:v>
                </c:pt>
                <c:pt idx="4">
                  <c:v>87.18</c:v>
                </c:pt>
              </c:numCache>
            </c:numRef>
          </c:val>
          <c:extLst>
            <c:ext xmlns:c16="http://schemas.microsoft.com/office/drawing/2014/chart" uri="{C3380CC4-5D6E-409C-BE32-E72D297353CC}">
              <c16:uniqueId val="{00000000-D764-4A19-919F-81B150DA8B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D764-4A19-919F-81B150DA8B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127.91</c:v>
                </c:pt>
                <c:pt idx="1">
                  <c:v>128.69999999999999</c:v>
                </c:pt>
                <c:pt idx="2">
                  <c:v>131.56</c:v>
                </c:pt>
                <c:pt idx="3">
                  <c:v>131.44999999999999</c:v>
                </c:pt>
                <c:pt idx="4">
                  <c:v>152.38</c:v>
                </c:pt>
              </c:numCache>
            </c:numRef>
          </c:val>
          <c:extLst>
            <c:ext xmlns:c16="http://schemas.microsoft.com/office/drawing/2014/chart" uri="{C3380CC4-5D6E-409C-BE32-E72D297353CC}">
              <c16:uniqueId val="{00000000-23DC-4E4E-8233-5AD4937B80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23DC-4E4E-8233-5AD4937B80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8" zoomScale="85" zoomScaleNormal="85" workbookViewId="0">
      <selection activeCell="BJ26" sqref="BJ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銚子市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63058</v>
      </c>
      <c r="AM8" s="66"/>
      <c r="AN8" s="66"/>
      <c r="AO8" s="66"/>
      <c r="AP8" s="66"/>
      <c r="AQ8" s="66"/>
      <c r="AR8" s="66"/>
      <c r="AS8" s="66"/>
      <c r="AT8" s="65">
        <f>データ!T6</f>
        <v>84.2</v>
      </c>
      <c r="AU8" s="65"/>
      <c r="AV8" s="65"/>
      <c r="AW8" s="65"/>
      <c r="AX8" s="65"/>
      <c r="AY8" s="65"/>
      <c r="AZ8" s="65"/>
      <c r="BA8" s="65"/>
      <c r="BB8" s="65">
        <f>データ!U6</f>
        <v>748.91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1.27</v>
      </c>
      <c r="Q10" s="65"/>
      <c r="R10" s="65"/>
      <c r="S10" s="65"/>
      <c r="T10" s="65"/>
      <c r="U10" s="65"/>
      <c r="V10" s="65"/>
      <c r="W10" s="65">
        <f>データ!Q6</f>
        <v>71.72</v>
      </c>
      <c r="X10" s="65"/>
      <c r="Y10" s="65"/>
      <c r="Z10" s="65"/>
      <c r="AA10" s="65"/>
      <c r="AB10" s="65"/>
      <c r="AC10" s="65"/>
      <c r="AD10" s="66">
        <f>データ!R6</f>
        <v>2484</v>
      </c>
      <c r="AE10" s="66"/>
      <c r="AF10" s="66"/>
      <c r="AG10" s="66"/>
      <c r="AH10" s="66"/>
      <c r="AI10" s="66"/>
      <c r="AJ10" s="66"/>
      <c r="AK10" s="2"/>
      <c r="AL10" s="66">
        <f>データ!V6</f>
        <v>791</v>
      </c>
      <c r="AM10" s="66"/>
      <c r="AN10" s="66"/>
      <c r="AO10" s="66"/>
      <c r="AP10" s="66"/>
      <c r="AQ10" s="66"/>
      <c r="AR10" s="66"/>
      <c r="AS10" s="66"/>
      <c r="AT10" s="65">
        <f>データ!W6</f>
        <v>0.11</v>
      </c>
      <c r="AU10" s="65"/>
      <c r="AV10" s="65"/>
      <c r="AW10" s="65"/>
      <c r="AX10" s="65"/>
      <c r="AY10" s="65"/>
      <c r="AZ10" s="65"/>
      <c r="BA10" s="65"/>
      <c r="BB10" s="65">
        <f>データ!X6</f>
        <v>7190.91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LEITDGwukVdSuRacWaNSYGjxhFl1AWuww9ukHtnswNkoKkVwqAu+sj61J0UgXu9NbdPQzqyOYRph+lLpklUV5g==" saltValue="xSz7uF+eJY3ciK5NAeeF1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122025</v>
      </c>
      <c r="D6" s="32">
        <f t="shared" si="3"/>
        <v>47</v>
      </c>
      <c r="E6" s="32">
        <f t="shared" si="3"/>
        <v>17</v>
      </c>
      <c r="F6" s="32">
        <f t="shared" si="3"/>
        <v>4</v>
      </c>
      <c r="G6" s="32">
        <f t="shared" si="3"/>
        <v>0</v>
      </c>
      <c r="H6" s="32" t="str">
        <f t="shared" si="3"/>
        <v>千葉県　銚子市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1.27</v>
      </c>
      <c r="Q6" s="33">
        <f t="shared" si="3"/>
        <v>71.72</v>
      </c>
      <c r="R6" s="33">
        <f t="shared" si="3"/>
        <v>2484</v>
      </c>
      <c r="S6" s="33">
        <f t="shared" si="3"/>
        <v>63058</v>
      </c>
      <c r="T6" s="33">
        <f t="shared" si="3"/>
        <v>84.2</v>
      </c>
      <c r="U6" s="33">
        <f t="shared" si="3"/>
        <v>748.91</v>
      </c>
      <c r="V6" s="33">
        <f t="shared" si="3"/>
        <v>791</v>
      </c>
      <c r="W6" s="33">
        <f t="shared" si="3"/>
        <v>0.11</v>
      </c>
      <c r="X6" s="33">
        <f t="shared" si="3"/>
        <v>7190.91</v>
      </c>
      <c r="Y6" s="34">
        <f>IF(Y7="",NA(),Y7)</f>
        <v>100</v>
      </c>
      <c r="Z6" s="34">
        <f t="shared" ref="Z6:AH6" si="4">IF(Z7="",NA(),Z7)</f>
        <v>100</v>
      </c>
      <c r="AA6" s="34">
        <f t="shared" si="4"/>
        <v>99.25</v>
      </c>
      <c r="AB6" s="34">
        <f t="shared" si="4"/>
        <v>96.03</v>
      </c>
      <c r="AC6" s="34">
        <f t="shared" si="4"/>
        <v>95.92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259.66000000000003</v>
      </c>
      <c r="BG6" s="34">
        <f t="shared" ref="BG6:BO6" si="7">IF(BG7="",NA(),BG7)</f>
        <v>254.48</v>
      </c>
      <c r="BH6" s="34">
        <f t="shared" si="7"/>
        <v>236.12</v>
      </c>
      <c r="BI6" s="34">
        <f t="shared" si="7"/>
        <v>229.38</v>
      </c>
      <c r="BJ6" s="34">
        <f t="shared" si="7"/>
        <v>217.86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100</v>
      </c>
      <c r="BR6" s="34">
        <f t="shared" ref="BR6:BZ6" si="8">IF(BR7="",NA(),BR7)</f>
        <v>100</v>
      </c>
      <c r="BS6" s="34">
        <f t="shared" si="8"/>
        <v>100</v>
      </c>
      <c r="BT6" s="34">
        <f t="shared" si="8"/>
        <v>100</v>
      </c>
      <c r="BU6" s="34">
        <f t="shared" si="8"/>
        <v>87.18</v>
      </c>
      <c r="BV6" s="34">
        <f t="shared" si="8"/>
        <v>64.63</v>
      </c>
      <c r="BW6" s="34">
        <f t="shared" si="8"/>
        <v>66.56</v>
      </c>
      <c r="BX6" s="34">
        <f t="shared" si="8"/>
        <v>66.22</v>
      </c>
      <c r="BY6" s="34">
        <f t="shared" si="8"/>
        <v>69.87</v>
      </c>
      <c r="BZ6" s="34">
        <f t="shared" si="8"/>
        <v>74.3</v>
      </c>
      <c r="CA6" s="33" t="str">
        <f>IF(CA7="","",IF(CA7="-","【-】","【"&amp;SUBSTITUTE(TEXT(CA7,"#,##0.00"),"-","△")&amp;"】"))</f>
        <v>【75.58】</v>
      </c>
      <c r="CB6" s="34">
        <f>IF(CB7="",NA(),CB7)</f>
        <v>127.91</v>
      </c>
      <c r="CC6" s="34">
        <f t="shared" ref="CC6:CK6" si="9">IF(CC7="",NA(),CC7)</f>
        <v>128.69999999999999</v>
      </c>
      <c r="CD6" s="34">
        <f t="shared" si="9"/>
        <v>131.56</v>
      </c>
      <c r="CE6" s="34">
        <f t="shared" si="9"/>
        <v>131.44999999999999</v>
      </c>
      <c r="CF6" s="34">
        <f t="shared" si="9"/>
        <v>152.38</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122025</v>
      </c>
      <c r="D7" s="36">
        <v>47</v>
      </c>
      <c r="E7" s="36">
        <v>17</v>
      </c>
      <c r="F7" s="36">
        <v>4</v>
      </c>
      <c r="G7" s="36">
        <v>0</v>
      </c>
      <c r="H7" s="36" t="s">
        <v>110</v>
      </c>
      <c r="I7" s="36" t="s">
        <v>111</v>
      </c>
      <c r="J7" s="36" t="s">
        <v>112</v>
      </c>
      <c r="K7" s="36" t="s">
        <v>113</v>
      </c>
      <c r="L7" s="36" t="s">
        <v>114</v>
      </c>
      <c r="M7" s="36" t="s">
        <v>115</v>
      </c>
      <c r="N7" s="37" t="s">
        <v>116</v>
      </c>
      <c r="O7" s="37" t="s">
        <v>117</v>
      </c>
      <c r="P7" s="37">
        <v>1.27</v>
      </c>
      <c r="Q7" s="37">
        <v>71.72</v>
      </c>
      <c r="R7" s="37">
        <v>2484</v>
      </c>
      <c r="S7" s="37">
        <v>63058</v>
      </c>
      <c r="T7" s="37">
        <v>84.2</v>
      </c>
      <c r="U7" s="37">
        <v>748.91</v>
      </c>
      <c r="V7" s="37">
        <v>791</v>
      </c>
      <c r="W7" s="37">
        <v>0.11</v>
      </c>
      <c r="X7" s="37">
        <v>7190.91</v>
      </c>
      <c r="Y7" s="37">
        <v>100</v>
      </c>
      <c r="Z7" s="37">
        <v>100</v>
      </c>
      <c r="AA7" s="37">
        <v>99.25</v>
      </c>
      <c r="AB7" s="37">
        <v>96.03</v>
      </c>
      <c r="AC7" s="37">
        <v>95.92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259.66000000000003</v>
      </c>
      <c r="BG7" s="37">
        <v>254.48</v>
      </c>
      <c r="BH7" s="37">
        <v>236.12</v>
      </c>
      <c r="BI7" s="37">
        <v>229.38</v>
      </c>
      <c r="BJ7" s="37">
        <v>217.86</v>
      </c>
      <c r="BK7" s="37">
        <v>1569.13</v>
      </c>
      <c r="BL7" s="37">
        <v>1436</v>
      </c>
      <c r="BM7" s="37">
        <v>1434.89</v>
      </c>
      <c r="BN7" s="37">
        <v>1298.9100000000001</v>
      </c>
      <c r="BO7" s="37">
        <v>1243.71</v>
      </c>
      <c r="BP7" s="37">
        <v>1225.44</v>
      </c>
      <c r="BQ7" s="37">
        <v>100</v>
      </c>
      <c r="BR7" s="37">
        <v>100</v>
      </c>
      <c r="BS7" s="37">
        <v>100</v>
      </c>
      <c r="BT7" s="37">
        <v>100</v>
      </c>
      <c r="BU7" s="37">
        <v>87.18</v>
      </c>
      <c r="BV7" s="37">
        <v>64.63</v>
      </c>
      <c r="BW7" s="37">
        <v>66.56</v>
      </c>
      <c r="BX7" s="37">
        <v>66.22</v>
      </c>
      <c r="BY7" s="37">
        <v>69.87</v>
      </c>
      <c r="BZ7" s="37">
        <v>74.3</v>
      </c>
      <c r="CA7" s="37">
        <v>75.58</v>
      </c>
      <c r="CB7" s="37">
        <v>127.91</v>
      </c>
      <c r="CC7" s="37">
        <v>128.69999999999999</v>
      </c>
      <c r="CD7" s="37">
        <v>131.56</v>
      </c>
      <c r="CE7" s="37">
        <v>131.44999999999999</v>
      </c>
      <c r="CF7" s="37">
        <v>152.38</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