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file-srv-choshi\水道課\_水道部業務課\1010200財務係\照会関係\30.1 経営分析\"/>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<sst xmlns="http://schemas.openxmlformats.org/spreadsheetml/2006/main" count="232" uniqueCount="120">
  <si>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</si>
  <si>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</si>
  <si>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</si>
  <si>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</si>
  <si>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</si>
  <si>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</si>
  <si>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</si>
  <si>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</si>
  <si>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</si>
  <si>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</si>
  <si>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</si>
  <si>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</si>
  <si>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</si>
  <si>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</si>
  <si>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</si>
  <si>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</si>
  <si>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</si>
  <si>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</si>
  <si>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</si>
  <si>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</si>
  <si>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</si>
  <si>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</si>
  <si>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</si>
  <si>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</si>
  <si>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</si>
  <si>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</si>
  <si>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</si>
  <si>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</si>
  <si>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</si>
  <si>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</si>
  <si>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</si>
  <si>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</si>
  <si>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</si>
  <si>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</si>
  <si>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</si>
  <si>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</si>
  <si>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</si>
  <si>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</si>
  <si>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</si>
  <si>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</si>
  <si>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</si>
  <si>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</si>
  <si>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</si>
  <si>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</si>
  <si>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</si>
  <si>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</si>
  <si>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</si>
  <si>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</si>
  <si>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</si>
  <si>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</si>
  <si>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</si>
  <si>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</si>
  <si>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</si>
  <si>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</si>
  <si>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</si>
  <si>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</si>
  <si>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</si>
  <si>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</si>
  <si>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</si>
  <si>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</si>
  <si>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</si>
  <si>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</si>
  <si>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</si>
  <si>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</si>
  <si>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</si>
  <si>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</si>
  <si>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</si>
  <si>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</si>
  <si>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</si>
  <si>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</si>
  <si>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</si>
  <si>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</si>
  <si>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</si>
  <si>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</si>
  <si>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</si>
  <si>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</si>
  <si>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</si>
  <si>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</si>
  <si>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</si>
  <si>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</si>
  <si>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</si>
  <si>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</si>
  <si>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</si>
  <si>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</si>
  <si>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</si>
  <si>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</si>
  <si>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</si>
  <si>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</si>
  <si>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</si>
  <si>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</si>
  <si>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</si>
  <si>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</si>
  <si>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</si>
  <si>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</si>
  <si>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</si>
  <si>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</si>
  <si>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</si>
  <si>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</si>
  <si>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</si>
  <si>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</si>
  <si>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</si>
  <si>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</si>
  <si>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</si>
  <si>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</si>
  <si>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</si>
  <si>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銚子市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</si>
  <si>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</si>
  <si>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</si>
  <si>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</si>
  <si>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</si>
  <si>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</si>
  <si>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</si>
  <si>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</si>
  <si>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</si>
  <si>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</si>
  <si>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</si>
  <si>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</si>
  <si>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①有形固定資産減価償却率は、年々数値が高くなっていることから、法定耐用年数に近い資産が増えてきていることがわかる。
　②管路経年化率は、更新が計画的に行われてきたことから、類似団体平均よりも低く維持されている。
　③管路更新率は、前年同様、類似団体平均に比べ低い値だが、これは配水管の更新が比較的順調に進捗してきたことに比べ、浄水施設の更新が喫緊の課題であることから、H27年度以降は浄水施設の更新に重点を置いた計画としているためである。
</t>
    <phoneticPr fontId="4"/>
  </si>
  <si>
    <t>【新会計基準適用による影響等について】
　平成26年度以降は公営企業新会計基準の適用に伴い、グラフ①③⑤⑥の数値に影響を与えている。
【経営の健全性について】
　①経常収支比率からは、単年度黒字の維持、⑤料金回収率からは、給水費用が給水収益によって賄われていることが読み取れるほか、前年度と比較した際、数値の伸びがみられる。これは、大口需要家の使用水量が好調であったことから給水収益が前年に比べ増加したことが要因である。ここから、銚子市の水道事業経営において、大口需要家が与える影響が大きいことがわかる。
　③流動比率から読み取れる支払い能力には特段の問題はなく、④企業債残高対給水収益比率も減少傾向であることから、全体として見ると現在のところ水道事業は安定的に運営されている。
　しかし、今後については、老朽化した施設の更新が控えていることから、流動資産（現金）の減少や、企業債残高の増加が見込まれる。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⑦施設利用率は、類似団体平均より高くなっているものの、現状は給水量の減少に、施設規模の適正化が追い付いていない状況である。
　⑧有収率については、配水管布設替えや漏水調査によって、全国平均、類似団体平均に比べて高い水準が維持されている。</t>
    <phoneticPr fontId="4"/>
  </si>
  <si>
    <t xml:space="preserve">　銚子市の水道事業は、現在比較的安定した運営を行っているものの、人口減少に伴う給水量及び給水収益減少のため、費用縮減及び施設規模の適正化が課題となっている。また、老朽化施設の更新需要も高まっていることから、将来的にはより適正な料金水準、料金体系への移行が避けられない状況である。
　これらの課題を受け、今後は東総広域水道企業団からの受水の割合を徐々に増やすことを柱とした施設更新を進めている。これは、将来的に人口減少により受水のみで市内の水量が賄える見込みを前提に、受水単価が割高である問題を解消するための計画である。
　受水の増量後も浄水場は引き続き稼働するが、施設への負荷は大幅に軽減する見込みである。
　今後はこの計画に必要な受水のための施設を整備しつつ、更新時期となる浄水施設等をダウンサイジングして、費用縮減及び施設規模の適正化を行っていく。
</t>
    <rPh sb="190" eb="19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</si>
</sst>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1.34</c:v>
                </c:pt>
                <c:pt idx="1">
                  <c:v>1.06</c:v>
                </c:pt>
                <c:pt idx="2">
                  <c:v>0.98</c:v>
                </c:pt>
                <c:pt idx="3">
                  <c:v>0.51</c:v>
                </c:pt>
                <c:pt idx="4">
                  <c:v>0.53</c:v>
                </c:pt>
              </c:numCache>
            </c:numRef>
          </c:val>
          <c:extLst>
            <c:ext xmlns:c16="http://schemas.microsoft.com/office/drawing/2014/chart" uri="{C3380CC4-5D6E-409C-BE32-E72D297353CC}">
              <c16:uniqueId val="{00000000-F16C-4733-B08D-6E52052662D6}"/>
            </c:ext>
          </c:extLst>
        </c:ser>
        <c:dLbls>
          <c:showLegendKey val="0"/>
          <c:showVal val="0"/>
          <c:showCatName val="0"/>
          <c:showSerName val="0"/>
          <c:showPercent val="0"/>
          <c:showBubbleSize val="0"/>
        </c:dLbls>
        <c:gapWidth val="150"/>
        <c:axId val="100088064"/>
        <c:axId val="1001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F16C-4733-B08D-6E52052662D6}"/>
            </c:ext>
          </c:extLst>
        </c:ser>
        <c:dLbls>
          <c:showLegendKey val="0"/>
          <c:showVal val="0"/>
          <c:showCatName val="0"/>
          <c:showSerName val="0"/>
          <c:showPercent val="0"/>
          <c:showBubbleSize val="0"/>
        </c:dLbls>
        <c:marker val="1"/>
        <c:smooth val="0"/>
        <c:axId val="100088064"/>
        <c:axId val="100110720"/>
      </c:lineChart>
      <c:dateAx>
        <c:axId val="100088064"/>
        <c:scaling>
          <c:orientation val="minMax"/>
        </c:scaling>
        <c:delete val="1"/>
        <c:axPos val="b"/>
        <c:numFmt formatCode="ge" sourceLinked="1"/>
        <c:majorTickMark val="none"/>
        <c:minorTickMark val="none"/>
        <c:tickLblPos val="none"/>
        <c:crossAx val="100110720"/>
        <c:crosses val="autoZero"/>
        <c:auto val="1"/>
        <c:lblOffset val="100"/>
        <c:baseTimeUnit val="years"/>
      </c:dateAx>
      <c:valAx>
        <c:axId val="1001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36.299999999999997</c:v>
                </c:pt>
                <c:pt idx="1">
                  <c:v>35.78</c:v>
                </c:pt>
                <c:pt idx="2">
                  <c:v>74.069999999999993</c:v>
                </c:pt>
                <c:pt idx="3">
                  <c:v>73.930000000000007</c:v>
                </c:pt>
                <c:pt idx="4">
                  <c:v>73.25</c:v>
                </c:pt>
              </c:numCache>
            </c:numRef>
          </c:val>
          <c:extLst>
            <c:ext xmlns:c16="http://schemas.microsoft.com/office/drawing/2014/chart" uri="{C3380CC4-5D6E-409C-BE32-E72D297353CC}">
              <c16:uniqueId val="{00000000-BF7D-4424-BB38-3C9906CF4054}"/>
            </c:ext>
          </c:extLst>
        </c:ser>
        <c:dLbls>
          <c:showLegendKey val="0"/>
          <c:showVal val="0"/>
          <c:showCatName val="0"/>
          <c:showSerName val="0"/>
          <c:showPercent val="0"/>
          <c:showBubbleSize val="0"/>
        </c:dLbls>
        <c:gapWidth val="150"/>
        <c:axId val="146439552"/>
        <c:axId val="146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BF7D-4424-BB38-3C9906CF4054}"/>
            </c:ext>
          </c:extLst>
        </c:ser>
        <c:dLbls>
          <c:showLegendKey val="0"/>
          <c:showVal val="0"/>
          <c:showCatName val="0"/>
          <c:showSerName val="0"/>
          <c:showPercent val="0"/>
          <c:showBubbleSize val="0"/>
        </c:dLbls>
        <c:marker val="1"/>
        <c:smooth val="0"/>
        <c:axId val="146439552"/>
        <c:axId val="146466304"/>
      </c:lineChart>
      <c:dateAx>
        <c:axId val="146439552"/>
        <c:scaling>
          <c:orientation val="minMax"/>
        </c:scaling>
        <c:delete val="1"/>
        <c:axPos val="b"/>
        <c:numFmt formatCode="ge" sourceLinked="1"/>
        <c:majorTickMark val="none"/>
        <c:minorTickMark val="none"/>
        <c:tickLblPos val="none"/>
        <c:crossAx val="146466304"/>
        <c:crosses val="autoZero"/>
        <c:auto val="1"/>
        <c:lblOffset val="100"/>
        <c:baseTimeUnit val="years"/>
      </c:dateAx>
      <c:valAx>
        <c:axId val="146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92.99</c:v>
                </c:pt>
                <c:pt idx="1">
                  <c:v>92.42</c:v>
                </c:pt>
                <c:pt idx="2">
                  <c:v>92.22</c:v>
                </c:pt>
                <c:pt idx="3">
                  <c:v>91.31</c:v>
                </c:pt>
                <c:pt idx="4">
                  <c:v>92.03</c:v>
                </c:pt>
              </c:numCache>
            </c:numRef>
          </c:val>
          <c:extLst>
            <c:ext xmlns:c16="http://schemas.microsoft.com/office/drawing/2014/chart" uri="{C3380CC4-5D6E-409C-BE32-E72D297353CC}">
              <c16:uniqueId val="{00000000-0D14-445B-958A-82F073E2CD05}"/>
            </c:ext>
          </c:extLst>
        </c:ser>
        <c:dLbls>
          <c:showLegendKey val="0"/>
          <c:showVal val="0"/>
          <c:showCatName val="0"/>
          <c:showSerName val="0"/>
          <c:showPercent val="0"/>
          <c:showBubbleSize val="0"/>
        </c:dLbls>
        <c:gapWidth val="150"/>
        <c:axId val="148450304"/>
        <c:axId val="148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0D14-445B-958A-82F073E2CD05}"/>
            </c:ext>
          </c:extLst>
        </c:ser>
        <c:dLbls>
          <c:showLegendKey val="0"/>
          <c:showVal val="0"/>
          <c:showCatName val="0"/>
          <c:showSerName val="0"/>
          <c:showPercent val="0"/>
          <c:showBubbleSize val="0"/>
        </c:dLbls>
        <c:marker val="1"/>
        <c:smooth val="0"/>
        <c:axId val="148450304"/>
        <c:axId val="148456576"/>
      </c:lineChart>
      <c:dateAx>
        <c:axId val="148450304"/>
        <c:scaling>
          <c:orientation val="minMax"/>
        </c:scaling>
        <c:delete val="1"/>
        <c:axPos val="b"/>
        <c:numFmt formatCode="ge" sourceLinked="1"/>
        <c:majorTickMark val="none"/>
        <c:minorTickMark val="none"/>
        <c:tickLblPos val="none"/>
        <c:crossAx val="148456576"/>
        <c:crosses val="autoZero"/>
        <c:auto val="1"/>
        <c:lblOffset val="100"/>
        <c:baseTimeUnit val="years"/>
      </c:dateAx>
      <c:valAx>
        <c:axId val="148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105.62</c:v>
                </c:pt>
                <c:pt idx="1">
                  <c:v>105.34</c:v>
                </c:pt>
                <c:pt idx="2">
                  <c:v>109.8</c:v>
                </c:pt>
                <c:pt idx="3">
                  <c:v>110.41</c:v>
                </c:pt>
                <c:pt idx="4">
                  <c:v>113.72</c:v>
                </c:pt>
              </c:numCache>
            </c:numRef>
          </c:val>
          <c:extLst>
            <c:ext xmlns:c16="http://schemas.microsoft.com/office/drawing/2014/chart" uri="{C3380CC4-5D6E-409C-BE32-E72D297353CC}">
              <c16:uniqueId val="{00000000-EAAE-45B0-952A-AF040A75067C}"/>
            </c:ext>
          </c:extLst>
        </c:ser>
        <c:dLbls>
          <c:showLegendKey val="0"/>
          <c:showVal val="0"/>
          <c:showCatName val="0"/>
          <c:showSerName val="0"/>
          <c:showPercent val="0"/>
          <c:showBubbleSize val="0"/>
        </c:dLbls>
        <c:gapWidth val="150"/>
        <c:axId val="100132736"/>
        <c:axId val="1001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EAAE-45B0-952A-AF040A75067C}"/>
            </c:ext>
          </c:extLst>
        </c:ser>
        <c:dLbls>
          <c:showLegendKey val="0"/>
          <c:showVal val="0"/>
          <c:showCatName val="0"/>
          <c:showSerName val="0"/>
          <c:showPercent val="0"/>
          <c:showBubbleSize val="0"/>
        </c:dLbls>
        <c:marker val="1"/>
        <c:smooth val="0"/>
        <c:axId val="100132736"/>
        <c:axId val="100143104"/>
      </c:lineChart>
      <c:dateAx>
        <c:axId val="100132736"/>
        <c:scaling>
          <c:orientation val="minMax"/>
        </c:scaling>
        <c:delete val="1"/>
        <c:axPos val="b"/>
        <c:numFmt formatCode="ge" sourceLinked="1"/>
        <c:majorTickMark val="none"/>
        <c:minorTickMark val="none"/>
        <c:tickLblPos val="none"/>
        <c:crossAx val="100143104"/>
        <c:crosses val="autoZero"/>
        <c:auto val="1"/>
        <c:lblOffset val="100"/>
        <c:baseTimeUnit val="years"/>
      </c:dateAx>
      <c:valAx>
        <c:axId val="10014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40.99</c:v>
                </c:pt>
                <c:pt idx="1">
                  <c:v>42.66</c:v>
                </c:pt>
                <c:pt idx="2">
                  <c:v>45.71</c:v>
                </c:pt>
                <c:pt idx="3">
                  <c:v>47.58</c:v>
                </c:pt>
                <c:pt idx="4">
                  <c:v>49.34</c:v>
                </c:pt>
              </c:numCache>
            </c:numRef>
          </c:val>
          <c:extLst>
            <c:ext xmlns:c16="http://schemas.microsoft.com/office/drawing/2014/chart" uri="{C3380CC4-5D6E-409C-BE32-E72D297353CC}">
              <c16:uniqueId val="{00000000-1666-4431-9C52-80A68A80C507}"/>
            </c:ext>
          </c:extLst>
        </c:ser>
        <c:dLbls>
          <c:showLegendKey val="0"/>
          <c:showVal val="0"/>
          <c:showCatName val="0"/>
          <c:showSerName val="0"/>
          <c:showPercent val="0"/>
          <c:showBubbleSize val="0"/>
        </c:dLbls>
        <c:gapWidth val="150"/>
        <c:axId val="100185600"/>
        <c:axId val="100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1666-4431-9C52-80A68A80C507}"/>
            </c:ext>
          </c:extLst>
        </c:ser>
        <c:dLbls>
          <c:showLegendKey val="0"/>
          <c:showVal val="0"/>
          <c:showCatName val="0"/>
          <c:showSerName val="0"/>
          <c:showPercent val="0"/>
          <c:showBubbleSize val="0"/>
        </c:dLbls>
        <c:marker val="1"/>
        <c:smooth val="0"/>
        <c:axId val="100185600"/>
        <c:axId val="100187520"/>
      </c:lineChart>
      <c:dateAx>
        <c:axId val="100185600"/>
        <c:scaling>
          <c:orientation val="minMax"/>
        </c:scaling>
        <c:delete val="1"/>
        <c:axPos val="b"/>
        <c:numFmt formatCode="ge" sourceLinked="1"/>
        <c:majorTickMark val="none"/>
        <c:minorTickMark val="none"/>
        <c:tickLblPos val="none"/>
        <c:crossAx val="100187520"/>
        <c:crosses val="autoZero"/>
        <c:auto val="1"/>
        <c:lblOffset val="100"/>
        <c:baseTimeUnit val="years"/>
      </c:dateAx>
      <c:valAx>
        <c:axId val="100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9.7100000000000009</c:v>
                </c:pt>
                <c:pt idx="1">
                  <c:v>10.050000000000001</c:v>
                </c:pt>
                <c:pt idx="2">
                  <c:v>9.43</c:v>
                </c:pt>
                <c:pt idx="3">
                  <c:v>9.27</c:v>
                </c:pt>
                <c:pt idx="4">
                  <c:v>10.36</c:v>
                </c:pt>
              </c:numCache>
            </c:numRef>
          </c:val>
          <c:extLst>
            <c:ext xmlns:c16="http://schemas.microsoft.com/office/drawing/2014/chart" uri="{C3380CC4-5D6E-409C-BE32-E72D297353CC}">
              <c16:uniqueId val="{00000000-D4F3-4C0C-BEB2-E18791AE84E8}"/>
            </c:ext>
          </c:extLst>
        </c:ser>
        <c:dLbls>
          <c:showLegendKey val="0"/>
          <c:showVal val="0"/>
          <c:showCatName val="0"/>
          <c:showSerName val="0"/>
          <c:showPercent val="0"/>
          <c:showBubbleSize val="0"/>
        </c:dLbls>
        <c:gapWidth val="150"/>
        <c:axId val="100217984"/>
        <c:axId val="100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D4F3-4C0C-BEB2-E18791AE84E8}"/>
            </c:ext>
          </c:extLst>
        </c:ser>
        <c:dLbls>
          <c:showLegendKey val="0"/>
          <c:showVal val="0"/>
          <c:showCatName val="0"/>
          <c:showSerName val="0"/>
          <c:showPercent val="0"/>
          <c:showBubbleSize val="0"/>
        </c:dLbls>
        <c:marker val="1"/>
        <c:smooth val="0"/>
        <c:axId val="100217984"/>
        <c:axId val="100219904"/>
      </c:lineChart>
      <c:dateAx>
        <c:axId val="100217984"/>
        <c:scaling>
          <c:orientation val="minMax"/>
        </c:scaling>
        <c:delete val="1"/>
        <c:axPos val="b"/>
        <c:numFmt formatCode="ge" sourceLinked="1"/>
        <c:majorTickMark val="none"/>
        <c:minorTickMark val="none"/>
        <c:tickLblPos val="none"/>
        <c:crossAx val="100219904"/>
        <c:crosses val="autoZero"/>
        <c:auto val="1"/>
        <c:lblOffset val="100"/>
        <c:baseTimeUnit val="years"/>
      </c:dateAx>
      <c:valAx>
        <c:axId val="100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C-4395-92AC-F2390232E2F5}"/>
            </c:ext>
          </c:extLst>
        </c:ser>
        <c:dLbls>
          <c:showLegendKey val="0"/>
          <c:showVal val="0"/>
          <c:showCatName val="0"/>
          <c:showSerName val="0"/>
          <c:showPercent val="0"/>
          <c:showBubbleSize val="0"/>
        </c:dLbls>
        <c:gapWidth val="150"/>
        <c:axId val="100263040"/>
        <c:axId val="1002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F2EC-4395-92AC-F2390232E2F5}"/>
            </c:ext>
          </c:extLst>
        </c:ser>
        <c:dLbls>
          <c:showLegendKey val="0"/>
          <c:showVal val="0"/>
          <c:showCatName val="0"/>
          <c:showSerName val="0"/>
          <c:showPercent val="0"/>
          <c:showBubbleSize val="0"/>
        </c:dLbls>
        <c:marker val="1"/>
        <c:smooth val="0"/>
        <c:axId val="100263040"/>
        <c:axId val="100264960"/>
      </c:lineChart>
      <c:dateAx>
        <c:axId val="100263040"/>
        <c:scaling>
          <c:orientation val="minMax"/>
        </c:scaling>
        <c:delete val="1"/>
        <c:axPos val="b"/>
        <c:numFmt formatCode="ge" sourceLinked="1"/>
        <c:majorTickMark val="none"/>
        <c:minorTickMark val="none"/>
        <c:tickLblPos val="none"/>
        <c:crossAx val="100264960"/>
        <c:crosses val="autoZero"/>
        <c:auto val="1"/>
        <c:lblOffset val="100"/>
        <c:baseTimeUnit val="years"/>
      </c:dateAx>
      <c:valAx>
        <c:axId val="10026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746.66</c:v>
                </c:pt>
                <c:pt idx="1">
                  <c:v>952.15</c:v>
                </c:pt>
                <c:pt idx="2">
                  <c:v>300.47000000000003</c:v>
                </c:pt>
                <c:pt idx="3">
                  <c:v>289.64999999999998</c:v>
                </c:pt>
                <c:pt idx="4">
                  <c:v>321.77999999999997</c:v>
                </c:pt>
              </c:numCache>
            </c:numRef>
          </c:val>
          <c:extLst>
            <c:ext xmlns:c16="http://schemas.microsoft.com/office/drawing/2014/chart" uri="{C3380CC4-5D6E-409C-BE32-E72D297353CC}">
              <c16:uniqueId val="{00000000-6EB2-4231-B7FF-CD6FD2C719B0}"/>
            </c:ext>
          </c:extLst>
        </c:ser>
        <c:dLbls>
          <c:showLegendKey val="0"/>
          <c:showVal val="0"/>
          <c:showCatName val="0"/>
          <c:showSerName val="0"/>
          <c:showPercent val="0"/>
          <c:showBubbleSize val="0"/>
        </c:dLbls>
        <c:gapWidth val="150"/>
        <c:axId val="100307712"/>
        <c:axId val="1003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6EB2-4231-B7FF-CD6FD2C719B0}"/>
            </c:ext>
          </c:extLst>
        </c:ser>
        <c:dLbls>
          <c:showLegendKey val="0"/>
          <c:showVal val="0"/>
          <c:showCatName val="0"/>
          <c:showSerName val="0"/>
          <c:showPercent val="0"/>
          <c:showBubbleSize val="0"/>
        </c:dLbls>
        <c:marker val="1"/>
        <c:smooth val="0"/>
        <c:axId val="100307712"/>
        <c:axId val="100309632"/>
      </c:lineChart>
      <c:dateAx>
        <c:axId val="100307712"/>
        <c:scaling>
          <c:orientation val="minMax"/>
        </c:scaling>
        <c:delete val="1"/>
        <c:axPos val="b"/>
        <c:numFmt formatCode="ge" sourceLinked="1"/>
        <c:majorTickMark val="none"/>
        <c:minorTickMark val="none"/>
        <c:tickLblPos val="none"/>
        <c:crossAx val="100309632"/>
        <c:crosses val="autoZero"/>
        <c:auto val="1"/>
        <c:lblOffset val="100"/>
        <c:baseTimeUnit val="years"/>
      </c:dateAx>
      <c:valAx>
        <c:axId val="10030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286.13</c:v>
                </c:pt>
                <c:pt idx="1">
                  <c:v>282.07</c:v>
                </c:pt>
                <c:pt idx="2">
                  <c:v>280.38</c:v>
                </c:pt>
                <c:pt idx="3">
                  <c:v>268.11</c:v>
                </c:pt>
                <c:pt idx="4">
                  <c:v>250.65</c:v>
                </c:pt>
              </c:numCache>
            </c:numRef>
          </c:val>
          <c:extLst>
            <c:ext xmlns:c16="http://schemas.microsoft.com/office/drawing/2014/chart" uri="{C3380CC4-5D6E-409C-BE32-E72D297353CC}">
              <c16:uniqueId val="{00000000-8AD1-4012-A196-5C1F35396FB0}"/>
            </c:ext>
          </c:extLst>
        </c:ser>
        <c:dLbls>
          <c:showLegendKey val="0"/>
          <c:showVal val="0"/>
          <c:showCatName val="0"/>
          <c:showSerName val="0"/>
          <c:showPercent val="0"/>
          <c:showBubbleSize val="0"/>
        </c:dLbls>
        <c:gapWidth val="150"/>
        <c:axId val="100331904"/>
        <c:axId val="100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8AD1-4012-A196-5C1F35396FB0}"/>
            </c:ext>
          </c:extLst>
        </c:ser>
        <c:dLbls>
          <c:showLegendKey val="0"/>
          <c:showVal val="0"/>
          <c:showCatName val="0"/>
          <c:showSerName val="0"/>
          <c:showPercent val="0"/>
          <c:showBubbleSize val="0"/>
        </c:dLbls>
        <c:marker val="1"/>
        <c:smooth val="0"/>
        <c:axId val="100331904"/>
        <c:axId val="100333824"/>
      </c:lineChart>
      <c:dateAx>
        <c:axId val="100331904"/>
        <c:scaling>
          <c:orientation val="minMax"/>
        </c:scaling>
        <c:delete val="1"/>
        <c:axPos val="b"/>
        <c:numFmt formatCode="ge" sourceLinked="1"/>
        <c:majorTickMark val="none"/>
        <c:minorTickMark val="none"/>
        <c:tickLblPos val="none"/>
        <c:crossAx val="100333824"/>
        <c:crosses val="autoZero"/>
        <c:auto val="1"/>
        <c:lblOffset val="100"/>
        <c:baseTimeUnit val="years"/>
      </c:dateAx>
      <c:valAx>
        <c:axId val="10033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101.31</c:v>
                </c:pt>
                <c:pt idx="1">
                  <c:v>102.13</c:v>
                </c:pt>
                <c:pt idx="2">
                  <c:v>107.59</c:v>
                </c:pt>
                <c:pt idx="3">
                  <c:v>108.25</c:v>
                </c:pt>
                <c:pt idx="4">
                  <c:v>111.86</c:v>
                </c:pt>
              </c:numCache>
            </c:numRef>
          </c:val>
          <c:extLst>
            <c:ext xmlns:c16="http://schemas.microsoft.com/office/drawing/2014/chart" uri="{C3380CC4-5D6E-409C-BE32-E72D297353CC}">
              <c16:uniqueId val="{00000000-89D0-4390-8A75-322E06435B73}"/>
            </c:ext>
          </c:extLst>
        </c:ser>
        <c:dLbls>
          <c:showLegendKey val="0"/>
          <c:showVal val="0"/>
          <c:showCatName val="0"/>
          <c:showSerName val="0"/>
          <c:showPercent val="0"/>
          <c:showBubbleSize val="0"/>
        </c:dLbls>
        <c:gapWidth val="150"/>
        <c:axId val="119255040"/>
        <c:axId val="119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89D0-4390-8A75-322E06435B73}"/>
            </c:ext>
          </c:extLst>
        </c:ser>
        <c:dLbls>
          <c:showLegendKey val="0"/>
          <c:showVal val="0"/>
          <c:showCatName val="0"/>
          <c:showSerName val="0"/>
          <c:showPercent val="0"/>
          <c:showBubbleSize val="0"/>
        </c:dLbls>
        <c:marker val="1"/>
        <c:smooth val="0"/>
        <c:axId val="119255040"/>
        <c:axId val="119256960"/>
      </c:lineChart>
      <c:dateAx>
        <c:axId val="119255040"/>
        <c:scaling>
          <c:orientation val="minMax"/>
        </c:scaling>
        <c:delete val="1"/>
        <c:axPos val="b"/>
        <c:numFmt formatCode="ge" sourceLinked="1"/>
        <c:majorTickMark val="none"/>
        <c:minorTickMark val="none"/>
        <c:tickLblPos val="none"/>
        <c:crossAx val="119256960"/>
        <c:crosses val="autoZero"/>
        <c:auto val="1"/>
        <c:lblOffset val="100"/>
        <c:baseTimeUnit val="years"/>
      </c:dateAx>
      <c:valAx>
        <c:axId val="119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227.33</c:v>
                </c:pt>
                <c:pt idx="1">
                  <c:v>225.06</c:v>
                </c:pt>
                <c:pt idx="2">
                  <c:v>213.71</c:v>
                </c:pt>
                <c:pt idx="3">
                  <c:v>212.85</c:v>
                </c:pt>
                <c:pt idx="4">
                  <c:v>207.08</c:v>
                </c:pt>
              </c:numCache>
            </c:numRef>
          </c:val>
          <c:extLst>
            <c:ext xmlns:c16="http://schemas.microsoft.com/office/drawing/2014/chart" uri="{C3380CC4-5D6E-409C-BE32-E72D297353CC}">
              <c16:uniqueId val="{00000000-A73E-415F-BB19-7B16BBF36082}"/>
            </c:ext>
          </c:extLst>
        </c:ser>
        <c:dLbls>
          <c:showLegendKey val="0"/>
          <c:showVal val="0"/>
          <c:showCatName val="0"/>
          <c:showSerName val="0"/>
          <c:showPercent val="0"/>
          <c:showBubbleSize val="0"/>
        </c:dLbls>
        <c:gapWidth val="150"/>
        <c:axId val="140209536"/>
        <c:axId val="1448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A73E-415F-BB19-7B16BBF36082}"/>
            </c:ext>
          </c:extLst>
        </c:ser>
        <c:dLbls>
          <c:showLegendKey val="0"/>
          <c:showVal val="0"/>
          <c:showCatName val="0"/>
          <c:showSerName val="0"/>
          <c:showPercent val="0"/>
          <c:showBubbleSize val="0"/>
        </c:dLbls>
        <c:marker val="1"/>
        <c:smooth val="0"/>
        <c:axId val="140209536"/>
        <c:axId val="144819712"/>
      </c:lineChart>
      <c:dateAx>
        <c:axId val="140209536"/>
        <c:scaling>
          <c:orientation val="minMax"/>
        </c:scaling>
        <c:delete val="1"/>
        <c:axPos val="b"/>
        <c:numFmt formatCode="ge" sourceLinked="1"/>
        <c:majorTickMark val="none"/>
        <c:minorTickMark val="none"/>
        <c:tickLblPos val="none"/>
        <c:crossAx val="144819712"/>
        <c:crosses val="autoZero"/>
        <c:auto val="1"/>
        <c:lblOffset val="100"/>
        <c:baseTimeUnit val="years"/>
      </c:dateAx>
      <c:valAx>
        <c:axId val="144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0" t="str">
        <f>データ!H6</f>
        <v>千葉県　銚子市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5"/>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4"/>
      <c r="BK7" s="4"/>
      <c r="BL7" s="6" t="s">
        <v>9</v>
      </c>
      <c r="BM7" s="7"/>
      <c r="BN7" s="7"/>
      <c r="BO7" s="7"/>
      <c r="BP7" s="7"/>
      <c r="BQ7" s="7"/>
      <c r="BR7" s="7"/>
      <c r="BS7" s="7"/>
      <c r="BT7" s="7"/>
      <c r="BU7" s="7"/>
      <c r="BV7" s="7"/>
      <c r="BW7" s="7"/>
      <c r="BX7" s="7"/>
      <c r="BY7" s="8"/>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8" t="s">
        <v>116</v>
      </c>
      <c r="AE8" s="78"/>
      <c r="AF8" s="78"/>
      <c r="AG8" s="78"/>
      <c r="AH8" s="78"/>
      <c r="AI8" s="78"/>
      <c r="AJ8" s="78"/>
      <c r="AK8" s="5"/>
      <c r="AL8" s="65">
        <f>データ!$R$6</f>
        <v>64355</v>
      </c>
      <c r="AM8" s="65"/>
      <c r="AN8" s="65"/>
      <c r="AO8" s="65"/>
      <c r="AP8" s="65"/>
      <c r="AQ8" s="65"/>
      <c r="AR8" s="65"/>
      <c r="AS8" s="65"/>
      <c r="AT8" s="61">
        <f>データ!$S$6</f>
        <v>84.2</v>
      </c>
      <c r="AU8" s="62"/>
      <c r="AV8" s="62"/>
      <c r="AW8" s="62"/>
      <c r="AX8" s="62"/>
      <c r="AY8" s="62"/>
      <c r="AZ8" s="62"/>
      <c r="BA8" s="62"/>
      <c r="BB8" s="64">
        <f>データ!$T$6</f>
        <v>764.31</v>
      </c>
      <c r="BC8" s="64"/>
      <c r="BD8" s="64"/>
      <c r="BE8" s="64"/>
      <c r="BF8" s="64"/>
      <c r="BG8" s="64"/>
      <c r="BH8" s="64"/>
      <c r="BI8" s="64"/>
      <c r="BJ8" s="4"/>
      <c r="BK8" s="4"/>
      <c r="BL8" s="68" t="s">
        <v>10</v>
      </c>
      <c r="BM8" s="69"/>
      <c r="BN8" s="9" t="s">
        <v>11</v>
      </c>
      <c r="BO8" s="10"/>
      <c r="BP8" s="10"/>
      <c r="BQ8" s="10"/>
      <c r="BR8" s="10"/>
      <c r="BS8" s="10"/>
      <c r="BT8" s="10"/>
      <c r="BU8" s="10"/>
      <c r="BV8" s="10"/>
      <c r="BW8" s="10"/>
      <c r="BX8" s="10"/>
      <c r="BY8" s="11"/>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5"/>
      <c r="AI9" s="5"/>
      <c r="AJ9" s="5"/>
      <c r="AK9" s="5"/>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4"/>
      <c r="BK9" s="4"/>
      <c r="BL9" s="59" t="s">
        <v>19</v>
      </c>
      <c r="BM9" s="60"/>
      <c r="BN9" s="12" t="s">
        <v>20</v>
      </c>
      <c r="BO9" s="13"/>
      <c r="BP9" s="13"/>
      <c r="BQ9" s="13"/>
      <c r="BR9" s="13"/>
      <c r="BS9" s="13"/>
      <c r="BT9" s="13"/>
      <c r="BU9" s="13"/>
      <c r="BV9" s="13"/>
      <c r="BW9" s="13"/>
      <c r="BX9" s="13"/>
      <c r="BY9" s="14"/>
    </row>
    <row r="10" spans="1:78" ht="18.75" customHeight="1" x14ac:dyDescent="0.15">
      <c r="A10" s="2"/>
      <c r="B10" s="61" t="str">
        <f>データ!$N$6</f>
        <v>-</v>
      </c>
      <c r="C10" s="62"/>
      <c r="D10" s="62"/>
      <c r="E10" s="62"/>
      <c r="F10" s="62"/>
      <c r="G10" s="62"/>
      <c r="H10" s="62"/>
      <c r="I10" s="61">
        <f>データ!$O$6</f>
        <v>70.62</v>
      </c>
      <c r="J10" s="62"/>
      <c r="K10" s="62"/>
      <c r="L10" s="62"/>
      <c r="M10" s="62"/>
      <c r="N10" s="62"/>
      <c r="O10" s="63"/>
      <c r="P10" s="64">
        <f>データ!$P$6</f>
        <v>98.84</v>
      </c>
      <c r="Q10" s="64"/>
      <c r="R10" s="64"/>
      <c r="S10" s="64"/>
      <c r="T10" s="64"/>
      <c r="U10" s="64"/>
      <c r="V10" s="64"/>
      <c r="W10" s="65">
        <f>データ!$Q$6</f>
        <v>3013</v>
      </c>
      <c r="X10" s="65"/>
      <c r="Y10" s="65"/>
      <c r="Z10" s="65"/>
      <c r="AA10" s="65"/>
      <c r="AB10" s="65"/>
      <c r="AC10" s="65"/>
      <c r="AD10" s="2"/>
      <c r="AE10" s="2"/>
      <c r="AF10" s="2"/>
      <c r="AG10" s="2"/>
      <c r="AH10" s="5"/>
      <c r="AI10" s="5"/>
      <c r="AJ10" s="5"/>
      <c r="AK10" s="5"/>
      <c r="AL10" s="65">
        <f>データ!$U$6</f>
        <v>63115</v>
      </c>
      <c r="AM10" s="65"/>
      <c r="AN10" s="65"/>
      <c r="AO10" s="65"/>
      <c r="AP10" s="65"/>
      <c r="AQ10" s="65"/>
      <c r="AR10" s="65"/>
      <c r="AS10" s="65"/>
      <c r="AT10" s="61">
        <f>データ!$V$6</f>
        <v>62.8</v>
      </c>
      <c r="AU10" s="62"/>
      <c r="AV10" s="62"/>
      <c r="AW10" s="62"/>
      <c r="AX10" s="62"/>
      <c r="AY10" s="62"/>
      <c r="AZ10" s="62"/>
      <c r="BA10" s="62"/>
      <c r="BB10" s="64">
        <f>データ!$W$6</f>
        <v>1005.02</v>
      </c>
      <c r="BC10" s="64"/>
      <c r="BD10" s="64"/>
      <c r="BE10" s="64"/>
      <c r="BF10" s="64"/>
      <c r="BG10" s="64"/>
      <c r="BH10" s="64"/>
      <c r="BI10" s="64"/>
      <c r="BJ10" s="2"/>
      <c r="BK10" s="2"/>
      <c r="BL10" s="66" t="s">
        <v>21</v>
      </c>
      <c r="BM10" s="67"/>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3" t="s">
        <v>118</v>
      </c>
      <c r="BM16" s="94"/>
      <c r="BN16" s="94"/>
      <c r="BO16" s="94"/>
      <c r="BP16" s="94"/>
      <c r="BQ16" s="94"/>
      <c r="BR16" s="94"/>
      <c r="BS16" s="94"/>
      <c r="BT16" s="94"/>
      <c r="BU16" s="94"/>
      <c r="BV16" s="94"/>
      <c r="BW16" s="94"/>
      <c r="BX16" s="94"/>
      <c r="BY16" s="94"/>
      <c r="BZ16" s="95"/>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3"/>
      <c r="BM17" s="94"/>
      <c r="BN17" s="94"/>
      <c r="BO17" s="94"/>
      <c r="BP17" s="94"/>
      <c r="BQ17" s="94"/>
      <c r="BR17" s="94"/>
      <c r="BS17" s="94"/>
      <c r="BT17" s="94"/>
      <c r="BU17" s="94"/>
      <c r="BV17" s="94"/>
      <c r="BW17" s="94"/>
      <c r="BX17" s="94"/>
      <c r="BY17" s="94"/>
      <c r="BZ17" s="95"/>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3"/>
      <c r="BM18" s="94"/>
      <c r="BN18" s="94"/>
      <c r="BO18" s="94"/>
      <c r="BP18" s="94"/>
      <c r="BQ18" s="94"/>
      <c r="BR18" s="94"/>
      <c r="BS18" s="94"/>
      <c r="BT18" s="94"/>
      <c r="BU18" s="94"/>
      <c r="BV18" s="94"/>
      <c r="BW18" s="94"/>
      <c r="BX18" s="94"/>
      <c r="BY18" s="94"/>
      <c r="BZ18" s="95"/>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3"/>
      <c r="BM19" s="94"/>
      <c r="BN19" s="94"/>
      <c r="BO19" s="94"/>
      <c r="BP19" s="94"/>
      <c r="BQ19" s="94"/>
      <c r="BR19" s="94"/>
      <c r="BS19" s="94"/>
      <c r="BT19" s="94"/>
      <c r="BU19" s="94"/>
      <c r="BV19" s="94"/>
      <c r="BW19" s="94"/>
      <c r="BX19" s="94"/>
      <c r="BY19" s="94"/>
      <c r="BZ19" s="95"/>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3"/>
      <c r="BM20" s="94"/>
      <c r="BN20" s="94"/>
      <c r="BO20" s="94"/>
      <c r="BP20" s="94"/>
      <c r="BQ20" s="94"/>
      <c r="BR20" s="94"/>
      <c r="BS20" s="94"/>
      <c r="BT20" s="94"/>
      <c r="BU20" s="94"/>
      <c r="BV20" s="94"/>
      <c r="BW20" s="94"/>
      <c r="BX20" s="94"/>
      <c r="BY20" s="94"/>
      <c r="BZ20" s="95"/>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3"/>
      <c r="BM21" s="94"/>
      <c r="BN21" s="94"/>
      <c r="BO21" s="94"/>
      <c r="BP21" s="94"/>
      <c r="BQ21" s="94"/>
      <c r="BR21" s="94"/>
      <c r="BS21" s="94"/>
      <c r="BT21" s="94"/>
      <c r="BU21" s="94"/>
      <c r="BV21" s="94"/>
      <c r="BW21" s="94"/>
      <c r="BX21" s="94"/>
      <c r="BY21" s="94"/>
      <c r="BZ21" s="95"/>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3"/>
      <c r="BM22" s="94"/>
      <c r="BN22" s="94"/>
      <c r="BO22" s="94"/>
      <c r="BP22" s="94"/>
      <c r="BQ22" s="94"/>
      <c r="BR22" s="94"/>
      <c r="BS22" s="94"/>
      <c r="BT22" s="94"/>
      <c r="BU22" s="94"/>
      <c r="BV22" s="94"/>
      <c r="BW22" s="94"/>
      <c r="BX22" s="94"/>
      <c r="BY22" s="94"/>
      <c r="BZ22" s="95"/>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3"/>
      <c r="BM23" s="94"/>
      <c r="BN23" s="94"/>
      <c r="BO23" s="94"/>
      <c r="BP23" s="94"/>
      <c r="BQ23" s="94"/>
      <c r="BR23" s="94"/>
      <c r="BS23" s="94"/>
      <c r="BT23" s="94"/>
      <c r="BU23" s="94"/>
      <c r="BV23" s="94"/>
      <c r="BW23" s="94"/>
      <c r="BX23" s="94"/>
      <c r="BY23" s="94"/>
      <c r="BZ23" s="95"/>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3"/>
      <c r="BM24" s="94"/>
      <c r="BN24" s="94"/>
      <c r="BO24" s="94"/>
      <c r="BP24" s="94"/>
      <c r="BQ24" s="94"/>
      <c r="BR24" s="94"/>
      <c r="BS24" s="94"/>
      <c r="BT24" s="94"/>
      <c r="BU24" s="94"/>
      <c r="BV24" s="94"/>
      <c r="BW24" s="94"/>
      <c r="BX24" s="94"/>
      <c r="BY24" s="94"/>
      <c r="BZ24" s="95"/>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3"/>
      <c r="BM25" s="94"/>
      <c r="BN25" s="94"/>
      <c r="BO25" s="94"/>
      <c r="BP25" s="94"/>
      <c r="BQ25" s="94"/>
      <c r="BR25" s="94"/>
      <c r="BS25" s="94"/>
      <c r="BT25" s="94"/>
      <c r="BU25" s="94"/>
      <c r="BV25" s="94"/>
      <c r="BW25" s="94"/>
      <c r="BX25" s="94"/>
      <c r="BY25" s="94"/>
      <c r="BZ25" s="95"/>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3"/>
      <c r="BM26" s="94"/>
      <c r="BN26" s="94"/>
      <c r="BO26" s="94"/>
      <c r="BP26" s="94"/>
      <c r="BQ26" s="94"/>
      <c r="BR26" s="94"/>
      <c r="BS26" s="94"/>
      <c r="BT26" s="94"/>
      <c r="BU26" s="94"/>
      <c r="BV26" s="94"/>
      <c r="BW26" s="94"/>
      <c r="BX26" s="94"/>
      <c r="BY26" s="94"/>
      <c r="BZ26" s="95"/>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3"/>
      <c r="BM27" s="94"/>
      <c r="BN27" s="94"/>
      <c r="BO27" s="94"/>
      <c r="BP27" s="94"/>
      <c r="BQ27" s="94"/>
      <c r="BR27" s="94"/>
      <c r="BS27" s="94"/>
      <c r="BT27" s="94"/>
      <c r="BU27" s="94"/>
      <c r="BV27" s="94"/>
      <c r="BW27" s="94"/>
      <c r="BX27" s="94"/>
      <c r="BY27" s="94"/>
      <c r="BZ27" s="95"/>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3"/>
      <c r="BM28" s="94"/>
      <c r="BN28" s="94"/>
      <c r="BO28" s="94"/>
      <c r="BP28" s="94"/>
      <c r="BQ28" s="94"/>
      <c r="BR28" s="94"/>
      <c r="BS28" s="94"/>
      <c r="BT28" s="94"/>
      <c r="BU28" s="94"/>
      <c r="BV28" s="94"/>
      <c r="BW28" s="94"/>
      <c r="BX28" s="94"/>
      <c r="BY28" s="94"/>
      <c r="BZ28" s="95"/>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3"/>
      <c r="BM29" s="94"/>
      <c r="BN29" s="94"/>
      <c r="BO29" s="94"/>
      <c r="BP29" s="94"/>
      <c r="BQ29" s="94"/>
      <c r="BR29" s="94"/>
      <c r="BS29" s="94"/>
      <c r="BT29" s="94"/>
      <c r="BU29" s="94"/>
      <c r="BV29" s="94"/>
      <c r="BW29" s="94"/>
      <c r="BX29" s="94"/>
      <c r="BY29" s="94"/>
      <c r="BZ29" s="95"/>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3"/>
      <c r="BM30" s="94"/>
      <c r="BN30" s="94"/>
      <c r="BO30" s="94"/>
      <c r="BP30" s="94"/>
      <c r="BQ30" s="94"/>
      <c r="BR30" s="94"/>
      <c r="BS30" s="94"/>
      <c r="BT30" s="94"/>
      <c r="BU30" s="94"/>
      <c r="BV30" s="94"/>
      <c r="BW30" s="94"/>
      <c r="BX30" s="94"/>
      <c r="BY30" s="94"/>
      <c r="BZ30" s="95"/>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3"/>
      <c r="BM31" s="94"/>
      <c r="BN31" s="94"/>
      <c r="BO31" s="94"/>
      <c r="BP31" s="94"/>
      <c r="BQ31" s="94"/>
      <c r="BR31" s="94"/>
      <c r="BS31" s="94"/>
      <c r="BT31" s="94"/>
      <c r="BU31" s="94"/>
      <c r="BV31" s="94"/>
      <c r="BW31" s="94"/>
      <c r="BX31" s="94"/>
      <c r="BY31" s="94"/>
      <c r="BZ31" s="95"/>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3"/>
      <c r="BM32" s="94"/>
      <c r="BN32" s="94"/>
      <c r="BO32" s="94"/>
      <c r="BP32" s="94"/>
      <c r="BQ32" s="94"/>
      <c r="BR32" s="94"/>
      <c r="BS32" s="94"/>
      <c r="BT32" s="94"/>
      <c r="BU32" s="94"/>
      <c r="BV32" s="94"/>
      <c r="BW32" s="94"/>
      <c r="BX32" s="94"/>
      <c r="BY32" s="94"/>
      <c r="BZ32" s="95"/>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3"/>
      <c r="BM33" s="94"/>
      <c r="BN33" s="94"/>
      <c r="BO33" s="94"/>
      <c r="BP33" s="94"/>
      <c r="BQ33" s="94"/>
      <c r="BR33" s="94"/>
      <c r="BS33" s="94"/>
      <c r="BT33" s="94"/>
      <c r="BU33" s="94"/>
      <c r="BV33" s="94"/>
      <c r="BW33" s="94"/>
      <c r="BX33" s="94"/>
      <c r="BY33" s="94"/>
      <c r="BZ33" s="95"/>
    </row>
    <row r="34" spans="1:78" ht="13.5" customHeight="1" x14ac:dyDescent="0.15">
      <c r="A34" s="2"/>
      <c r="B34" s="18"/>
      <c r="C34" s="50" t="s">
        <v>26</v>
      </c>
      <c r="D34" s="50"/>
      <c r="E34" s="50"/>
      <c r="F34" s="50"/>
      <c r="G34" s="50"/>
      <c r="H34" s="50"/>
      <c r="I34" s="50"/>
      <c r="J34" s="50"/>
      <c r="K34" s="50"/>
      <c r="L34" s="50"/>
      <c r="M34" s="50"/>
      <c r="N34" s="50"/>
      <c r="O34" s="50"/>
      <c r="P34" s="50"/>
      <c r="Q34" s="20"/>
      <c r="R34" s="50" t="s">
        <v>27</v>
      </c>
      <c r="S34" s="50"/>
      <c r="T34" s="50"/>
      <c r="U34" s="50"/>
      <c r="V34" s="50"/>
      <c r="W34" s="50"/>
      <c r="X34" s="50"/>
      <c r="Y34" s="50"/>
      <c r="Z34" s="50"/>
      <c r="AA34" s="50"/>
      <c r="AB34" s="50"/>
      <c r="AC34" s="50"/>
      <c r="AD34" s="50"/>
      <c r="AE34" s="50"/>
      <c r="AF34" s="20"/>
      <c r="AG34" s="50" t="s">
        <v>28</v>
      </c>
      <c r="AH34" s="50"/>
      <c r="AI34" s="50"/>
      <c r="AJ34" s="50"/>
      <c r="AK34" s="50"/>
      <c r="AL34" s="50"/>
      <c r="AM34" s="50"/>
      <c r="AN34" s="50"/>
      <c r="AO34" s="50"/>
      <c r="AP34" s="50"/>
      <c r="AQ34" s="50"/>
      <c r="AR34" s="50"/>
      <c r="AS34" s="50"/>
      <c r="AT34" s="50"/>
      <c r="AU34" s="20"/>
      <c r="AV34" s="50" t="s">
        <v>29</v>
      </c>
      <c r="AW34" s="50"/>
      <c r="AX34" s="50"/>
      <c r="AY34" s="50"/>
      <c r="AZ34" s="50"/>
      <c r="BA34" s="50"/>
      <c r="BB34" s="50"/>
      <c r="BC34" s="50"/>
      <c r="BD34" s="50"/>
      <c r="BE34" s="50"/>
      <c r="BF34" s="50"/>
      <c r="BG34" s="50"/>
      <c r="BH34" s="50"/>
      <c r="BI34" s="50"/>
      <c r="BJ34" s="19"/>
      <c r="BK34" s="2"/>
      <c r="BL34" s="93"/>
      <c r="BM34" s="94"/>
      <c r="BN34" s="94"/>
      <c r="BO34" s="94"/>
      <c r="BP34" s="94"/>
      <c r="BQ34" s="94"/>
      <c r="BR34" s="94"/>
      <c r="BS34" s="94"/>
      <c r="BT34" s="94"/>
      <c r="BU34" s="94"/>
      <c r="BV34" s="94"/>
      <c r="BW34" s="94"/>
      <c r="BX34" s="94"/>
      <c r="BY34" s="94"/>
      <c r="BZ34" s="95"/>
    </row>
    <row r="35" spans="1:78" ht="13.5" customHeight="1" x14ac:dyDescent="0.15">
      <c r="A35" s="2"/>
      <c r="B35" s="18"/>
      <c r="C35" s="50"/>
      <c r="D35" s="50"/>
      <c r="E35" s="50"/>
      <c r="F35" s="50"/>
      <c r="G35" s="50"/>
      <c r="H35" s="50"/>
      <c r="I35" s="50"/>
      <c r="J35" s="50"/>
      <c r="K35" s="50"/>
      <c r="L35" s="50"/>
      <c r="M35" s="50"/>
      <c r="N35" s="50"/>
      <c r="O35" s="50"/>
      <c r="P35" s="50"/>
      <c r="Q35" s="20"/>
      <c r="R35" s="50"/>
      <c r="S35" s="50"/>
      <c r="T35" s="50"/>
      <c r="U35" s="50"/>
      <c r="V35" s="50"/>
      <c r="W35" s="50"/>
      <c r="X35" s="50"/>
      <c r="Y35" s="50"/>
      <c r="Z35" s="50"/>
      <c r="AA35" s="50"/>
      <c r="AB35" s="50"/>
      <c r="AC35" s="50"/>
      <c r="AD35" s="50"/>
      <c r="AE35" s="50"/>
      <c r="AF35" s="20"/>
      <c r="AG35" s="50"/>
      <c r="AH35" s="50"/>
      <c r="AI35" s="50"/>
      <c r="AJ35" s="50"/>
      <c r="AK35" s="50"/>
      <c r="AL35" s="50"/>
      <c r="AM35" s="50"/>
      <c r="AN35" s="50"/>
      <c r="AO35" s="50"/>
      <c r="AP35" s="50"/>
      <c r="AQ35" s="50"/>
      <c r="AR35" s="50"/>
      <c r="AS35" s="50"/>
      <c r="AT35" s="50"/>
      <c r="AU35" s="20"/>
      <c r="AV35" s="50"/>
      <c r="AW35" s="50"/>
      <c r="AX35" s="50"/>
      <c r="AY35" s="50"/>
      <c r="AZ35" s="50"/>
      <c r="BA35" s="50"/>
      <c r="BB35" s="50"/>
      <c r="BC35" s="50"/>
      <c r="BD35" s="50"/>
      <c r="BE35" s="50"/>
      <c r="BF35" s="50"/>
      <c r="BG35" s="50"/>
      <c r="BH35" s="50"/>
      <c r="BI35" s="50"/>
      <c r="BJ35" s="19"/>
      <c r="BK35" s="2"/>
      <c r="BL35" s="93"/>
      <c r="BM35" s="94"/>
      <c r="BN35" s="94"/>
      <c r="BO35" s="94"/>
      <c r="BP35" s="94"/>
      <c r="BQ35" s="94"/>
      <c r="BR35" s="94"/>
      <c r="BS35" s="94"/>
      <c r="BT35" s="94"/>
      <c r="BU35" s="94"/>
      <c r="BV35" s="94"/>
      <c r="BW35" s="94"/>
      <c r="BX35" s="94"/>
      <c r="BY35" s="94"/>
      <c r="BZ35" s="95"/>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3"/>
      <c r="BM36" s="94"/>
      <c r="BN36" s="94"/>
      <c r="BO36" s="94"/>
      <c r="BP36" s="94"/>
      <c r="BQ36" s="94"/>
      <c r="BR36" s="94"/>
      <c r="BS36" s="94"/>
      <c r="BT36" s="94"/>
      <c r="BU36" s="94"/>
      <c r="BV36" s="94"/>
      <c r="BW36" s="94"/>
      <c r="BX36" s="94"/>
      <c r="BY36" s="94"/>
      <c r="BZ36" s="95"/>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3"/>
      <c r="BM37" s="94"/>
      <c r="BN37" s="94"/>
      <c r="BO37" s="94"/>
      <c r="BP37" s="94"/>
      <c r="BQ37" s="94"/>
      <c r="BR37" s="94"/>
      <c r="BS37" s="94"/>
      <c r="BT37" s="94"/>
      <c r="BU37" s="94"/>
      <c r="BV37" s="94"/>
      <c r="BW37" s="94"/>
      <c r="BX37" s="94"/>
      <c r="BY37" s="94"/>
      <c r="BZ37" s="95"/>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3"/>
      <c r="BM38" s="94"/>
      <c r="BN38" s="94"/>
      <c r="BO38" s="94"/>
      <c r="BP38" s="94"/>
      <c r="BQ38" s="94"/>
      <c r="BR38" s="94"/>
      <c r="BS38" s="94"/>
      <c r="BT38" s="94"/>
      <c r="BU38" s="94"/>
      <c r="BV38" s="94"/>
      <c r="BW38" s="94"/>
      <c r="BX38" s="94"/>
      <c r="BY38" s="94"/>
      <c r="BZ38" s="95"/>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3"/>
      <c r="BM39" s="94"/>
      <c r="BN39" s="94"/>
      <c r="BO39" s="94"/>
      <c r="BP39" s="94"/>
      <c r="BQ39" s="94"/>
      <c r="BR39" s="94"/>
      <c r="BS39" s="94"/>
      <c r="BT39" s="94"/>
      <c r="BU39" s="94"/>
      <c r="BV39" s="94"/>
      <c r="BW39" s="94"/>
      <c r="BX39" s="94"/>
      <c r="BY39" s="94"/>
      <c r="BZ39" s="95"/>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3"/>
      <c r="BM40" s="94"/>
      <c r="BN40" s="94"/>
      <c r="BO40" s="94"/>
      <c r="BP40" s="94"/>
      <c r="BQ40" s="94"/>
      <c r="BR40" s="94"/>
      <c r="BS40" s="94"/>
      <c r="BT40" s="94"/>
      <c r="BU40" s="94"/>
      <c r="BV40" s="94"/>
      <c r="BW40" s="94"/>
      <c r="BX40" s="94"/>
      <c r="BY40" s="94"/>
      <c r="BZ40" s="95"/>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3"/>
      <c r="BM41" s="94"/>
      <c r="BN41" s="94"/>
      <c r="BO41" s="94"/>
      <c r="BP41" s="94"/>
      <c r="BQ41" s="94"/>
      <c r="BR41" s="94"/>
      <c r="BS41" s="94"/>
      <c r="BT41" s="94"/>
      <c r="BU41" s="94"/>
      <c r="BV41" s="94"/>
      <c r="BW41" s="94"/>
      <c r="BX41" s="94"/>
      <c r="BY41" s="94"/>
      <c r="BZ41" s="95"/>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3"/>
      <c r="BM42" s="94"/>
      <c r="BN42" s="94"/>
      <c r="BO42" s="94"/>
      <c r="BP42" s="94"/>
      <c r="BQ42" s="94"/>
      <c r="BR42" s="94"/>
      <c r="BS42" s="94"/>
      <c r="BT42" s="94"/>
      <c r="BU42" s="94"/>
      <c r="BV42" s="94"/>
      <c r="BW42" s="94"/>
      <c r="BX42" s="94"/>
      <c r="BY42" s="94"/>
      <c r="BZ42" s="95"/>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3"/>
      <c r="BM43" s="94"/>
      <c r="BN43" s="94"/>
      <c r="BO43" s="94"/>
      <c r="BP43" s="94"/>
      <c r="BQ43" s="94"/>
      <c r="BR43" s="94"/>
      <c r="BS43" s="94"/>
      <c r="BT43" s="94"/>
      <c r="BU43" s="94"/>
      <c r="BV43" s="94"/>
      <c r="BW43" s="94"/>
      <c r="BX43" s="94"/>
      <c r="BY43" s="94"/>
      <c r="BZ43" s="95"/>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3"/>
      <c r="BM44" s="94"/>
      <c r="BN44" s="94"/>
      <c r="BO44" s="94"/>
      <c r="BP44" s="94"/>
      <c r="BQ44" s="94"/>
      <c r="BR44" s="94"/>
      <c r="BS44" s="94"/>
      <c r="BT44" s="94"/>
      <c r="BU44" s="94"/>
      <c r="BV44" s="94"/>
      <c r="BW44" s="94"/>
      <c r="BX44" s="94"/>
      <c r="BY44" s="94"/>
      <c r="BZ44" s="95"/>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117</v>
      </c>
      <c r="BM47" s="91"/>
      <c r="BN47" s="91"/>
      <c r="BO47" s="91"/>
      <c r="BP47" s="91"/>
      <c r="BQ47" s="91"/>
      <c r="BR47" s="91"/>
      <c r="BS47" s="91"/>
      <c r="BT47" s="91"/>
      <c r="BU47" s="91"/>
      <c r="BV47" s="91"/>
      <c r="BW47" s="91"/>
      <c r="BX47" s="91"/>
      <c r="BY47" s="91"/>
      <c r="BZ47" s="9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x14ac:dyDescent="0.15">
      <c r="A56" s="2"/>
      <c r="B56" s="18"/>
      <c r="C56" s="50" t="s">
        <v>31</v>
      </c>
      <c r="D56" s="50"/>
      <c r="E56" s="50"/>
      <c r="F56" s="50"/>
      <c r="G56" s="50"/>
      <c r="H56" s="50"/>
      <c r="I56" s="50"/>
      <c r="J56" s="50"/>
      <c r="K56" s="50"/>
      <c r="L56" s="50"/>
      <c r="M56" s="50"/>
      <c r="N56" s="50"/>
      <c r="O56" s="50"/>
      <c r="P56" s="50"/>
      <c r="Q56" s="20"/>
      <c r="R56" s="50" t="s">
        <v>32</v>
      </c>
      <c r="S56" s="50"/>
      <c r="T56" s="50"/>
      <c r="U56" s="50"/>
      <c r="V56" s="50"/>
      <c r="W56" s="50"/>
      <c r="X56" s="50"/>
      <c r="Y56" s="50"/>
      <c r="Z56" s="50"/>
      <c r="AA56" s="50"/>
      <c r="AB56" s="50"/>
      <c r="AC56" s="50"/>
      <c r="AD56" s="50"/>
      <c r="AE56" s="50"/>
      <c r="AF56" s="20"/>
      <c r="AG56" s="50" t="s">
        <v>33</v>
      </c>
      <c r="AH56" s="50"/>
      <c r="AI56" s="50"/>
      <c r="AJ56" s="50"/>
      <c r="AK56" s="50"/>
      <c r="AL56" s="50"/>
      <c r="AM56" s="50"/>
      <c r="AN56" s="50"/>
      <c r="AO56" s="50"/>
      <c r="AP56" s="50"/>
      <c r="AQ56" s="50"/>
      <c r="AR56" s="50"/>
      <c r="AS56" s="50"/>
      <c r="AT56" s="50"/>
      <c r="AU56" s="20"/>
      <c r="AV56" s="50" t="s">
        <v>34</v>
      </c>
      <c r="AW56" s="50"/>
      <c r="AX56" s="50"/>
      <c r="AY56" s="50"/>
      <c r="AZ56" s="50"/>
      <c r="BA56" s="50"/>
      <c r="BB56" s="50"/>
      <c r="BC56" s="50"/>
      <c r="BD56" s="50"/>
      <c r="BE56" s="50"/>
      <c r="BF56" s="50"/>
      <c r="BG56" s="50"/>
      <c r="BH56" s="50"/>
      <c r="BI56" s="50"/>
      <c r="BJ56" s="19"/>
      <c r="BK56" s="2"/>
      <c r="BL56" s="90"/>
      <c r="BM56" s="91"/>
      <c r="BN56" s="91"/>
      <c r="BO56" s="91"/>
      <c r="BP56" s="91"/>
      <c r="BQ56" s="91"/>
      <c r="BR56" s="91"/>
      <c r="BS56" s="91"/>
      <c r="BT56" s="91"/>
      <c r="BU56" s="91"/>
      <c r="BV56" s="91"/>
      <c r="BW56" s="91"/>
      <c r="BX56" s="91"/>
      <c r="BY56" s="91"/>
      <c r="BZ56" s="92"/>
    </row>
    <row r="57" spans="1:78" ht="13.5" customHeight="1" x14ac:dyDescent="0.15">
      <c r="A57" s="2"/>
      <c r="B57" s="18"/>
      <c r="C57" s="50"/>
      <c r="D57" s="50"/>
      <c r="E57" s="50"/>
      <c r="F57" s="50"/>
      <c r="G57" s="50"/>
      <c r="H57" s="50"/>
      <c r="I57" s="50"/>
      <c r="J57" s="50"/>
      <c r="K57" s="50"/>
      <c r="L57" s="50"/>
      <c r="M57" s="50"/>
      <c r="N57" s="50"/>
      <c r="O57" s="50"/>
      <c r="P57" s="50"/>
      <c r="Q57" s="20"/>
      <c r="R57" s="50"/>
      <c r="S57" s="50"/>
      <c r="T57" s="50"/>
      <c r="U57" s="50"/>
      <c r="V57" s="50"/>
      <c r="W57" s="50"/>
      <c r="X57" s="50"/>
      <c r="Y57" s="50"/>
      <c r="Z57" s="50"/>
      <c r="AA57" s="50"/>
      <c r="AB57" s="50"/>
      <c r="AC57" s="50"/>
      <c r="AD57" s="50"/>
      <c r="AE57" s="50"/>
      <c r="AF57" s="20"/>
      <c r="AG57" s="50"/>
      <c r="AH57" s="50"/>
      <c r="AI57" s="50"/>
      <c r="AJ57" s="50"/>
      <c r="AK57" s="50"/>
      <c r="AL57" s="50"/>
      <c r="AM57" s="50"/>
      <c r="AN57" s="50"/>
      <c r="AO57" s="50"/>
      <c r="AP57" s="50"/>
      <c r="AQ57" s="50"/>
      <c r="AR57" s="50"/>
      <c r="AS57" s="50"/>
      <c r="AT57" s="50"/>
      <c r="AU57" s="20"/>
      <c r="AV57" s="50"/>
      <c r="AW57" s="50"/>
      <c r="AX57" s="50"/>
      <c r="AY57" s="50"/>
      <c r="AZ57" s="50"/>
      <c r="BA57" s="50"/>
      <c r="BB57" s="50"/>
      <c r="BC57" s="50"/>
      <c r="BD57" s="50"/>
      <c r="BE57" s="50"/>
      <c r="BF57" s="50"/>
      <c r="BG57" s="50"/>
      <c r="BH57" s="50"/>
      <c r="BI57" s="50"/>
      <c r="BJ57" s="19"/>
      <c r="BK57" s="2"/>
      <c r="BL57" s="90"/>
      <c r="BM57" s="91"/>
      <c r="BN57" s="91"/>
      <c r="BO57" s="91"/>
      <c r="BP57" s="91"/>
      <c r="BQ57" s="91"/>
      <c r="BR57" s="91"/>
      <c r="BS57" s="91"/>
      <c r="BT57" s="91"/>
      <c r="BU57" s="91"/>
      <c r="BV57" s="91"/>
      <c r="BW57" s="91"/>
      <c r="BX57" s="91"/>
      <c r="BY57" s="91"/>
      <c r="BZ57" s="9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51" t="s">
        <v>35</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90"/>
      <c r="BM60" s="91"/>
      <c r="BN60" s="91"/>
      <c r="BO60" s="91"/>
      <c r="BP60" s="91"/>
      <c r="BQ60" s="91"/>
      <c r="BR60" s="91"/>
      <c r="BS60" s="91"/>
      <c r="BT60" s="91"/>
      <c r="BU60" s="91"/>
      <c r="BV60" s="91"/>
      <c r="BW60" s="91"/>
      <c r="BX60" s="91"/>
      <c r="BY60" s="91"/>
      <c r="BZ60" s="92"/>
    </row>
    <row r="61" spans="1:78" ht="13.5" customHeight="1" x14ac:dyDescent="0.15">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90"/>
      <c r="BM61" s="91"/>
      <c r="BN61" s="91"/>
      <c r="BO61" s="91"/>
      <c r="BP61" s="91"/>
      <c r="BQ61" s="91"/>
      <c r="BR61" s="91"/>
      <c r="BS61" s="91"/>
      <c r="BT61" s="91"/>
      <c r="BU61" s="91"/>
      <c r="BV61" s="91"/>
      <c r="BW61" s="91"/>
      <c r="BX61" s="91"/>
      <c r="BY61" s="91"/>
      <c r="BZ61" s="9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119</v>
      </c>
      <c r="BM66" s="91"/>
      <c r="BN66" s="91"/>
      <c r="BO66" s="91"/>
      <c r="BP66" s="91"/>
      <c r="BQ66" s="91"/>
      <c r="BR66" s="91"/>
      <c r="BS66" s="91"/>
      <c r="BT66" s="91"/>
      <c r="BU66" s="91"/>
      <c r="BV66" s="91"/>
      <c r="BW66" s="91"/>
      <c r="BX66" s="91"/>
      <c r="BY66" s="91"/>
      <c r="BZ66" s="9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8"/>
      <c r="C79" s="50" t="s">
        <v>37</v>
      </c>
      <c r="D79" s="50"/>
      <c r="E79" s="50"/>
      <c r="F79" s="50"/>
      <c r="G79" s="50"/>
      <c r="H79" s="50"/>
      <c r="I79" s="50"/>
      <c r="J79" s="50"/>
      <c r="K79" s="50"/>
      <c r="L79" s="50"/>
      <c r="M79" s="50"/>
      <c r="N79" s="50"/>
      <c r="O79" s="50"/>
      <c r="P79" s="50"/>
      <c r="Q79" s="50"/>
      <c r="R79" s="50"/>
      <c r="S79" s="50"/>
      <c r="T79" s="50"/>
      <c r="U79" s="20"/>
      <c r="V79" s="20"/>
      <c r="W79" s="50" t="s">
        <v>38</v>
      </c>
      <c r="X79" s="50"/>
      <c r="Y79" s="50"/>
      <c r="Z79" s="50"/>
      <c r="AA79" s="50"/>
      <c r="AB79" s="50"/>
      <c r="AC79" s="50"/>
      <c r="AD79" s="50"/>
      <c r="AE79" s="50"/>
      <c r="AF79" s="50"/>
      <c r="AG79" s="50"/>
      <c r="AH79" s="50"/>
      <c r="AI79" s="50"/>
      <c r="AJ79" s="50"/>
      <c r="AK79" s="50"/>
      <c r="AL79" s="50"/>
      <c r="AM79" s="50"/>
      <c r="AN79" s="50"/>
      <c r="AO79" s="20"/>
      <c r="AP79" s="20"/>
      <c r="AQ79" s="50" t="s">
        <v>39</v>
      </c>
      <c r="AR79" s="50"/>
      <c r="AS79" s="50"/>
      <c r="AT79" s="50"/>
      <c r="AU79" s="50"/>
      <c r="AV79" s="50"/>
      <c r="AW79" s="50"/>
      <c r="AX79" s="50"/>
      <c r="AY79" s="50"/>
      <c r="AZ79" s="50"/>
      <c r="BA79" s="50"/>
      <c r="BB79" s="50"/>
      <c r="BC79" s="50"/>
      <c r="BD79" s="50"/>
      <c r="BE79" s="50"/>
      <c r="BF79" s="50"/>
      <c r="BG79" s="50"/>
      <c r="BH79" s="50"/>
      <c r="BI79" s="5"/>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8"/>
      <c r="C80" s="50"/>
      <c r="D80" s="50"/>
      <c r="E80" s="50"/>
      <c r="F80" s="50"/>
      <c r="G80" s="50"/>
      <c r="H80" s="50"/>
      <c r="I80" s="50"/>
      <c r="J80" s="50"/>
      <c r="K80" s="50"/>
      <c r="L80" s="50"/>
      <c r="M80" s="50"/>
      <c r="N80" s="50"/>
      <c r="O80" s="50"/>
      <c r="P80" s="50"/>
      <c r="Q80" s="50"/>
      <c r="R80" s="50"/>
      <c r="S80" s="50"/>
      <c r="T80" s="50"/>
      <c r="U80" s="20"/>
      <c r="V80" s="20"/>
      <c r="W80" s="50"/>
      <c r="X80" s="50"/>
      <c r="Y80" s="50"/>
      <c r="Z80" s="50"/>
      <c r="AA80" s="50"/>
      <c r="AB80" s="50"/>
      <c r="AC80" s="50"/>
      <c r="AD80" s="50"/>
      <c r="AE80" s="50"/>
      <c r="AF80" s="50"/>
      <c r="AG80" s="50"/>
      <c r="AH80" s="50"/>
      <c r="AI80" s="50"/>
      <c r="AJ80" s="50"/>
      <c r="AK80" s="50"/>
      <c r="AL80" s="50"/>
      <c r="AM80" s="50"/>
      <c r="AN80" s="50"/>
      <c r="AO80" s="20"/>
      <c r="AP80" s="20"/>
      <c r="AQ80" s="50"/>
      <c r="AR80" s="50"/>
      <c r="AS80" s="50"/>
      <c r="AT80" s="50"/>
      <c r="AU80" s="50"/>
      <c r="AV80" s="50"/>
      <c r="AW80" s="50"/>
      <c r="AX80" s="50"/>
      <c r="AY80" s="50"/>
      <c r="AZ80" s="50"/>
      <c r="BA80" s="50"/>
      <c r="BB80" s="50"/>
      <c r="BC80" s="50"/>
      <c r="BD80" s="50"/>
      <c r="BE80" s="50"/>
      <c r="BF80" s="50"/>
      <c r="BG80" s="50"/>
      <c r="BH80" s="50"/>
      <c r="BI80" s="5"/>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6"/>
      <c r="BM82" s="97"/>
      <c r="BN82" s="97"/>
      <c r="BO82" s="97"/>
      <c r="BP82" s="97"/>
      <c r="BQ82" s="97"/>
      <c r="BR82" s="97"/>
      <c r="BS82" s="97"/>
      <c r="BT82" s="97"/>
      <c r="BU82" s="97"/>
      <c r="BV82" s="97"/>
      <c r="BW82" s="97"/>
      <c r="BX82" s="97"/>
      <c r="BY82" s="97"/>
      <c r="BZ82" s="98"/>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122025</v>
      </c>
      <c r="D6" s="34">
        <f t="shared" si="3"/>
        <v>46</v>
      </c>
      <c r="E6" s="34">
        <f t="shared" si="3"/>
        <v>1</v>
      </c>
      <c r="F6" s="34">
        <f t="shared" si="3"/>
        <v>0</v>
      </c>
      <c r="G6" s="34">
        <f t="shared" si="3"/>
        <v>1</v>
      </c>
      <c r="H6" s="34" t="str">
        <f t="shared" si="3"/>
        <v>千葉県　銚子市</v>
      </c>
      <c r="I6" s="34" t="str">
        <f t="shared" si="3"/>
        <v>法適用</v>
      </c>
      <c r="J6" s="34" t="str">
        <f t="shared" si="3"/>
        <v>水道事業</v>
      </c>
      <c r="K6" s="34" t="str">
        <f t="shared" si="3"/>
        <v>末端給水事業</v>
      </c>
      <c r="L6" s="34" t="str">
        <f t="shared" si="3"/>
        <v>A4</v>
      </c>
      <c r="M6" s="34">
        <f t="shared" si="3"/>
        <v>0</v>
      </c>
      <c r="N6" s="35" t="str">
        <f t="shared" si="3"/>
        <v>-</v>
      </c>
      <c r="O6" s="35">
        <f t="shared" si="3"/>
        <v>70.62</v>
      </c>
      <c r="P6" s="35">
        <f t="shared" si="3"/>
        <v>98.84</v>
      </c>
      <c r="Q6" s="35">
        <f t="shared" si="3"/>
        <v>3013</v>
      </c>
      <c r="R6" s="35">
        <f t="shared" si="3"/>
        <v>64355</v>
      </c>
      <c r="S6" s="35">
        <f t="shared" si="3"/>
        <v>84.2</v>
      </c>
      <c r="T6" s="35">
        <f t="shared" si="3"/>
        <v>764.31</v>
      </c>
      <c r="U6" s="35">
        <f t="shared" si="3"/>
        <v>63115</v>
      </c>
      <c r="V6" s="35">
        <f t="shared" si="3"/>
        <v>62.8</v>
      </c>
      <c r="W6" s="35">
        <f t="shared" si="3"/>
        <v>1005.02</v>
      </c>
      <c r="X6" s="36">
        <f>IF(X7="",NA(),X7)</f>
        <v>105.62</v>
      </c>
      <c r="Y6" s="36">
        <f t="shared" ref="Y6:AG6" si="4">IF(Y7="",NA(),Y7)</f>
        <v>105.34</v>
      </c>
      <c r="Z6" s="36">
        <f t="shared" si="4"/>
        <v>109.8</v>
      </c>
      <c r="AA6" s="36">
        <f t="shared" si="4"/>
        <v>110.41</v>
      </c>
      <c r="AB6" s="36">
        <f t="shared" si="4"/>
        <v>113.72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746.66</v>
      </c>
      <c r="AU6" s="36">
        <f t="shared" ref="AU6:BC6" si="6">IF(AU7="",NA(),AU7)</f>
        <v>952.15</v>
      </c>
      <c r="AV6" s="36">
        <f t="shared" si="6"/>
        <v>300.47000000000003</v>
      </c>
      <c r="AW6" s="36">
        <f t="shared" si="6"/>
        <v>289.64999999999998</v>
      </c>
      <c r="AX6" s="36">
        <f t="shared" si="6"/>
        <v>321.77999999999997</v>
      </c>
      <c r="AY6" s="36">
        <f t="shared" si="6"/>
        <v>701</v>
      </c>
      <c r="AZ6" s="36">
        <f t="shared" si="6"/>
        <v>739.59</v>
      </c>
      <c r="BA6" s="36">
        <f t="shared" si="6"/>
        <v>335.95</v>
      </c>
      <c r="BB6" s="36">
        <f t="shared" si="6"/>
        <v>346.59</v>
      </c>
      <c r="BC6" s="36">
        <f t="shared" si="6"/>
        <v>357.82</v>
      </c>
      <c r="BD6" s="35" t="str">
        <f>IF(BD7="","",IF(BD7="-","【-】","【"&amp;SUBSTITUTE(TEXT(BD7,"#,##0.00"),"-","△")&amp;"】"))</f>
        <v>【262.87】</v>
      </c>
      <c r="BE6" s="36">
        <f>IF(BE7="",NA(),BE7)</f>
        <v>286.13</v>
      </c>
      <c r="BF6" s="36">
        <f t="shared" ref="BF6:BN6" si="7">IF(BF7="",NA(),BF7)</f>
        <v>282.07</v>
      </c>
      <c r="BG6" s="36">
        <f t="shared" si="7"/>
        <v>280.38</v>
      </c>
      <c r="BH6" s="36">
        <f t="shared" si="7"/>
        <v>268.11</v>
      </c>
      <c r="BI6" s="36">
        <f t="shared" si="7"/>
        <v>250.65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101.31</v>
      </c>
      <c r="BQ6" s="36">
        <f t="shared" ref="BQ6:BY6" si="8">IF(BQ7="",NA(),BQ7)</f>
        <v>102.13</v>
      </c>
      <c r="BR6" s="36">
        <f t="shared" si="8"/>
        <v>107.59</v>
      </c>
      <c r="BS6" s="36">
        <f t="shared" si="8"/>
        <v>108.25</v>
      </c>
      <c r="BT6" s="36">
        <f t="shared" si="8"/>
        <v>111.86</v>
      </c>
      <c r="BU6" s="36">
        <f t="shared" si="8"/>
        <v>100.27</v>
      </c>
      <c r="BV6" s="36">
        <f t="shared" si="8"/>
        <v>99.46</v>
      </c>
      <c r="BW6" s="36">
        <f t="shared" si="8"/>
        <v>105.21</v>
      </c>
      <c r="BX6" s="36">
        <f t="shared" si="8"/>
        <v>105.71</v>
      </c>
      <c r="BY6" s="36">
        <f t="shared" si="8"/>
        <v>106.01</v>
      </c>
      <c r="BZ6" s="35" t="str">
        <f>IF(BZ7="","",IF(BZ7="-","【-】","【"&amp;SUBSTITUTE(TEXT(BZ7,"#,##0.00"),"-","△")&amp;"】"))</f>
        <v>【105.59】</v>
      </c>
      <c r="CA6" s="36">
        <f>IF(CA7="",NA(),CA7)</f>
        <v>227.33</v>
      </c>
      <c r="CB6" s="36">
        <f t="shared" ref="CB6:CJ6" si="9">IF(CB7="",NA(),CB7)</f>
        <v>225.06</v>
      </c>
      <c r="CC6" s="36">
        <f t="shared" si="9"/>
        <v>213.71</v>
      </c>
      <c r="CD6" s="36">
        <f t="shared" si="9"/>
        <v>212.85</v>
      </c>
      <c r="CE6" s="36">
        <f t="shared" si="9"/>
        <v>207.08</v>
      </c>
      <c r="CF6" s="36">
        <f t="shared" si="9"/>
        <v>169.62</v>
      </c>
      <c r="CG6" s="36">
        <f t="shared" si="9"/>
        <v>171.78</v>
      </c>
      <c r="CH6" s="36">
        <f t="shared" si="9"/>
        <v>162.59</v>
      </c>
      <c r="CI6" s="36">
        <f t="shared" si="9"/>
        <v>162.15</v>
      </c>
      <c r="CJ6" s="36">
        <f t="shared" si="9"/>
        <v>162.24</v>
      </c>
      <c r="CK6" s="35" t="str">
        <f>IF(CK7="","",IF(CK7="-","【-】","【"&amp;SUBSTITUTE(TEXT(CK7,"#,##0.00"),"-","△")&amp;"】"))</f>
        <v>【163.27】</v>
      </c>
      <c r="CL6" s="36">
        <f>IF(CL7="",NA(),CL7)</f>
        <v>36.299999999999997</v>
      </c>
      <c r="CM6" s="36">
        <f t="shared" ref="CM6:CU6" si="10">IF(CM7="",NA(),CM7)</f>
        <v>35.78</v>
      </c>
      <c r="CN6" s="36">
        <f t="shared" si="10"/>
        <v>74.069999999999993</v>
      </c>
      <c r="CO6" s="36">
        <f t="shared" si="10"/>
        <v>73.930000000000007</v>
      </c>
      <c r="CP6" s="36">
        <f t="shared" si="10"/>
        <v>73.25</v>
      </c>
      <c r="CQ6" s="36">
        <f t="shared" si="10"/>
        <v>59.88</v>
      </c>
      <c r="CR6" s="36">
        <f t="shared" si="10"/>
        <v>59.68</v>
      </c>
      <c r="CS6" s="36">
        <f t="shared" si="10"/>
        <v>59.17</v>
      </c>
      <c r="CT6" s="36">
        <f t="shared" si="10"/>
        <v>59.34</v>
      </c>
      <c r="CU6" s="36">
        <f t="shared" si="10"/>
        <v>59.11</v>
      </c>
      <c r="CV6" s="35" t="str">
        <f>IF(CV7="","",IF(CV7="-","【-】","【"&amp;SUBSTITUTE(TEXT(CV7,"#,##0.00"),"-","△")&amp;"】"))</f>
        <v>【59.94】</v>
      </c>
      <c r="CW6" s="36">
        <f>IF(CW7="",NA(),CW7)</f>
        <v>92.99</v>
      </c>
      <c r="CX6" s="36">
        <f t="shared" ref="CX6:DF6" si="11">IF(CX7="",NA(),CX7)</f>
        <v>92.42</v>
      </c>
      <c r="CY6" s="36">
        <f t="shared" si="11"/>
        <v>92.22</v>
      </c>
      <c r="CZ6" s="36">
        <f t="shared" si="11"/>
        <v>91.31</v>
      </c>
      <c r="DA6" s="36">
        <f t="shared" si="11"/>
        <v>92.03</v>
      </c>
      <c r="DB6" s="36">
        <f t="shared" si="11"/>
        <v>87.65</v>
      </c>
      <c r="DC6" s="36">
        <f t="shared" si="11"/>
        <v>87.63</v>
      </c>
      <c r="DD6" s="36">
        <f t="shared" si="11"/>
        <v>87.6</v>
      </c>
      <c r="DE6" s="36">
        <f t="shared" si="11"/>
        <v>87.74</v>
      </c>
      <c r="DF6" s="36">
        <f t="shared" si="11"/>
        <v>87.91</v>
      </c>
      <c r="DG6" s="35" t="str">
        <f>IF(DG7="","",IF(DG7="-","【-】","【"&amp;SUBSTITUTE(TEXT(DG7,"#,##0.00"),"-","△")&amp;"】"))</f>
        <v>【90.22】</v>
      </c>
      <c r="DH6" s="36">
        <f>IF(DH7="",NA(),DH7)</f>
        <v>40.99</v>
      </c>
      <c r="DI6" s="36">
        <f t="shared" ref="DI6:DQ6" si="12">IF(DI7="",NA(),DI7)</f>
        <v>42.66</v>
      </c>
      <c r="DJ6" s="36">
        <f t="shared" si="12"/>
        <v>45.71</v>
      </c>
      <c r="DK6" s="36">
        <f t="shared" si="12"/>
        <v>47.58</v>
      </c>
      <c r="DL6" s="36">
        <f t="shared" si="12"/>
        <v>49.34</v>
      </c>
      <c r="DM6" s="36">
        <f t="shared" si="12"/>
        <v>38.69</v>
      </c>
      <c r="DN6" s="36">
        <f t="shared" si="12"/>
        <v>39.65</v>
      </c>
      <c r="DO6" s="36">
        <f t="shared" si="12"/>
        <v>45.25</v>
      </c>
      <c r="DP6" s="36">
        <f t="shared" si="12"/>
        <v>46.27</v>
      </c>
      <c r="DQ6" s="36">
        <f t="shared" si="12"/>
        <v>46.88</v>
      </c>
      <c r="DR6" s="35" t="str">
        <f>IF(DR7="","",IF(DR7="-","【-】","【"&amp;SUBSTITUTE(TEXT(DR7,"#,##0.00"),"-","△")&amp;"】"))</f>
        <v>【47.91】</v>
      </c>
      <c r="DS6" s="36">
        <f>IF(DS7="",NA(),DS7)</f>
        <v>9.7100000000000009</v>
      </c>
      <c r="DT6" s="36">
        <f t="shared" ref="DT6:EB6" si="13">IF(DT7="",NA(),DT7)</f>
        <v>10.050000000000001</v>
      </c>
      <c r="DU6" s="36">
        <f t="shared" si="13"/>
        <v>9.43</v>
      </c>
      <c r="DV6" s="36">
        <f t="shared" si="13"/>
        <v>9.27</v>
      </c>
      <c r="DW6" s="36">
        <f t="shared" si="13"/>
        <v>10.36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1.34</v>
      </c>
      <c r="EE6" s="36">
        <f t="shared" ref="EE6:EM6" si="14">IF(EE7="",NA(),EE7)</f>
        <v>1.06</v>
      </c>
      <c r="EF6" s="36">
        <f t="shared" si="14"/>
        <v>0.98</v>
      </c>
      <c r="EG6" s="36">
        <f t="shared" si="14"/>
        <v>0.51</v>
      </c>
      <c r="EH6" s="36">
        <f t="shared" si="14"/>
        <v>0.53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122025</v>
      </c>
      <c r="D7" s="38">
        <v>46</v>
      </c>
      <c r="E7" s="38">
        <v>1</v>
      </c>
      <c r="F7" s="38">
        <v>0</v>
      </c>
      <c r="G7" s="38">
        <v>1</v>
      </c>
      <c r="H7" s="38" t="s">
        <v>105</v>
      </c>
      <c r="I7" s="38" t="s">
        <v>106</v>
      </c>
      <c r="J7" s="38" t="s">
        <v>107</v>
      </c>
      <c r="K7" s="38" t="s">
        <v>108</v>
      </c>
      <c r="L7" s="38" t="s">
        <v>109</v>
      </c>
      <c r="M7" s="38"/>
      <c r="N7" s="39" t="s">
        <v>110</v>
      </c>
      <c r="O7" s="39">
        <v>70.62</v>
      </c>
      <c r="P7" s="39">
        <v>98.84</v>
      </c>
      <c r="Q7" s="39">
        <v>3013</v>
      </c>
      <c r="R7" s="39">
        <v>64355</v>
      </c>
      <c r="S7" s="39">
        <v>84.2</v>
      </c>
      <c r="T7" s="39">
        <v>764.31</v>
      </c>
      <c r="U7" s="39">
        <v>63115</v>
      </c>
      <c r="V7" s="39">
        <v>62.8</v>
      </c>
      <c r="W7" s="39">
        <v>1005.02</v>
      </c>
      <c r="X7" s="39">
        <v>105.62</v>
      </c>
      <c r="Y7" s="39">
        <v>105.34</v>
      </c>
      <c r="Z7" s="39">
        <v>109.8</v>
      </c>
      <c r="AA7" s="39">
        <v>110.41</v>
      </c>
      <c r="AB7" s="39">
        <v>113.72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746.66</v>
      </c>
      <c r="AU7" s="39">
        <v>952.15</v>
      </c>
      <c r="AV7" s="39">
        <v>300.47000000000003</v>
      </c>
      <c r="AW7" s="39">
        <v>289.64999999999998</v>
      </c>
      <c r="AX7" s="39">
        <v>321.77999999999997</v>
      </c>
      <c r="AY7" s="39">
        <v>701</v>
      </c>
      <c r="AZ7" s="39">
        <v>739.59</v>
      </c>
      <c r="BA7" s="39">
        <v>335.95</v>
      </c>
      <c r="BB7" s="39">
        <v>346.59</v>
      </c>
      <c r="BC7" s="39">
        <v>357.82</v>
      </c>
      <c r="BD7" s="39">
        <v>262.87</v>
      </c>
      <c r="BE7" s="39">
        <v>286.13</v>
      </c>
      <c r="BF7" s="39">
        <v>282.07</v>
      </c>
      <c r="BG7" s="39">
        <v>280.38</v>
      </c>
      <c r="BH7" s="39">
        <v>268.11</v>
      </c>
      <c r="BI7" s="39">
        <v>250.65</v>
      </c>
      <c r="BJ7" s="39">
        <v>330.99</v>
      </c>
      <c r="BK7" s="39">
        <v>324.08999999999997</v>
      </c>
      <c r="BL7" s="39">
        <v>319.82</v>
      </c>
      <c r="BM7" s="39">
        <v>312.02999999999997</v>
      </c>
      <c r="BN7" s="39">
        <v>307.45999999999998</v>
      </c>
      <c r="BO7" s="39">
        <v>270.87</v>
      </c>
      <c r="BP7" s="39">
        <v>101.31</v>
      </c>
      <c r="BQ7" s="39">
        <v>102.13</v>
      </c>
      <c r="BR7" s="39">
        <v>107.59</v>
      </c>
      <c r="BS7" s="39">
        <v>108.25</v>
      </c>
      <c r="BT7" s="39">
        <v>111.86</v>
      </c>
      <c r="BU7" s="39">
        <v>100.27</v>
      </c>
      <c r="BV7" s="39">
        <v>99.46</v>
      </c>
      <c r="BW7" s="39">
        <v>105.21</v>
      </c>
      <c r="BX7" s="39">
        <v>105.71</v>
      </c>
      <c r="BY7" s="39">
        <v>106.01</v>
      </c>
      <c r="BZ7" s="39">
        <v>105.59</v>
      </c>
      <c r="CA7" s="39">
        <v>227.33</v>
      </c>
      <c r="CB7" s="39">
        <v>225.06</v>
      </c>
      <c r="CC7" s="39">
        <v>213.71</v>
      </c>
      <c r="CD7" s="39">
        <v>212.85</v>
      </c>
      <c r="CE7" s="39">
        <v>207.08</v>
      </c>
      <c r="CF7" s="39">
        <v>169.62</v>
      </c>
      <c r="CG7" s="39">
        <v>171.78</v>
      </c>
      <c r="CH7" s="39">
        <v>162.59</v>
      </c>
      <c r="CI7" s="39">
        <v>162.15</v>
      </c>
      <c r="CJ7" s="39">
        <v>162.24</v>
      </c>
      <c r="CK7" s="39">
        <v>163.27000000000001</v>
      </c>
      <c r="CL7" s="39">
        <v>36.299999999999997</v>
      </c>
      <c r="CM7" s="39">
        <v>35.78</v>
      </c>
      <c r="CN7" s="39">
        <v>74.069999999999993</v>
      </c>
      <c r="CO7" s="39">
        <v>73.930000000000007</v>
      </c>
      <c r="CP7" s="39">
        <v>73.25</v>
      </c>
      <c r="CQ7" s="39">
        <v>59.88</v>
      </c>
      <c r="CR7" s="39">
        <v>59.68</v>
      </c>
      <c r="CS7" s="39">
        <v>59.17</v>
      </c>
      <c r="CT7" s="39">
        <v>59.34</v>
      </c>
      <c r="CU7" s="39">
        <v>59.11</v>
      </c>
      <c r="CV7" s="39">
        <v>59.94</v>
      </c>
      <c r="CW7" s="39">
        <v>92.99</v>
      </c>
      <c r="CX7" s="39">
        <v>92.42</v>
      </c>
      <c r="CY7" s="39">
        <v>92.22</v>
      </c>
      <c r="CZ7" s="39">
        <v>91.31</v>
      </c>
      <c r="DA7" s="39">
        <v>92.03</v>
      </c>
      <c r="DB7" s="39">
        <v>87.65</v>
      </c>
      <c r="DC7" s="39">
        <v>87.63</v>
      </c>
      <c r="DD7" s="39">
        <v>87.6</v>
      </c>
      <c r="DE7" s="39">
        <v>87.74</v>
      </c>
      <c r="DF7" s="39">
        <v>87.91</v>
      </c>
      <c r="DG7" s="39">
        <v>90.22</v>
      </c>
      <c r="DH7" s="39">
        <v>40.99</v>
      </c>
      <c r="DI7" s="39">
        <v>42.66</v>
      </c>
      <c r="DJ7" s="39">
        <v>45.71</v>
      </c>
      <c r="DK7" s="39">
        <v>47.58</v>
      </c>
      <c r="DL7" s="39">
        <v>49.34</v>
      </c>
      <c r="DM7" s="39">
        <v>38.69</v>
      </c>
      <c r="DN7" s="39">
        <v>39.65</v>
      </c>
      <c r="DO7" s="39">
        <v>45.25</v>
      </c>
      <c r="DP7" s="39">
        <v>46.27</v>
      </c>
      <c r="DQ7" s="39">
        <v>46.88</v>
      </c>
      <c r="DR7" s="39">
        <v>47.91</v>
      </c>
      <c r="DS7" s="39">
        <v>9.7100000000000009</v>
      </c>
      <c r="DT7" s="39">
        <v>10.050000000000001</v>
      </c>
      <c r="DU7" s="39">
        <v>9.43</v>
      </c>
      <c r="DV7" s="39">
        <v>9.27</v>
      </c>
      <c r="DW7" s="39">
        <v>10.36</v>
      </c>
      <c r="DX7" s="39">
        <v>8.4</v>
      </c>
      <c r="DY7" s="39">
        <v>9.7100000000000009</v>
      </c>
      <c r="DZ7" s="39">
        <v>10.71</v>
      </c>
      <c r="EA7" s="39">
        <v>10.93</v>
      </c>
      <c r="EB7" s="39">
        <v>13.39</v>
      </c>
      <c r="EC7" s="39">
        <v>15</v>
      </c>
      <c r="ED7" s="39">
        <v>1.34</v>
      </c>
      <c r="EE7" s="39">
        <v>1.06</v>
      </c>
      <c r="EF7" s="39">
        <v>0.98</v>
      </c>
      <c r="EG7" s="39">
        <v>0.51</v>
      </c>
      <c r="EH7" s="39">
        <v>0.53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