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0BA7A95D-B2F9-4E27-A50B-7030144C3B4B}" xr6:coauthVersionLast="47" xr6:coauthVersionMax="47" xr10:uidLastSave="{00000000-0000-0000-0000-000000000000}"/>
  <bookViews>
    <workbookView xWindow="-19320" yWindow="-120" windowWidth="19440" windowHeight="15000" xr2:uid="{C911156B-B8A7-4D78-973F-A0EC97EBE5D6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0" i="7" l="1"/>
  <c r="O20" i="7"/>
  <c r="AG18" i="7"/>
  <c r="U18" i="7"/>
  <c r="O18" i="7"/>
  <c r="AG16" i="7"/>
  <c r="AA16" i="7"/>
  <c r="AG14" i="7"/>
  <c r="AA14" i="7"/>
  <c r="O14" i="7"/>
  <c r="AG13" i="7"/>
  <c r="AG12" i="7"/>
  <c r="AA12" i="7"/>
  <c r="O12" i="7"/>
  <c r="AG11" i="7"/>
  <c r="U11" i="7"/>
  <c r="O11" i="7"/>
  <c r="AG9" i="7"/>
  <c r="AA9" i="7"/>
  <c r="O9" i="7"/>
  <c r="AG8" i="7"/>
  <c r="U8" i="7"/>
  <c r="O8" i="7"/>
  <c r="AC7" i="7"/>
  <c r="AG19" i="7" s="1"/>
  <c r="W7" i="7"/>
  <c r="AA20" i="7" s="1"/>
  <c r="Q7" i="7"/>
  <c r="U20" i="7" s="1"/>
  <c r="K7" i="7"/>
  <c r="O19" i="7" s="1"/>
  <c r="AG47" i="6"/>
  <c r="AA47" i="6"/>
  <c r="U47" i="6"/>
  <c r="O47" i="6"/>
  <c r="AG46" i="6"/>
  <c r="AG45" i="6"/>
  <c r="AA45" i="6"/>
  <c r="U45" i="6"/>
  <c r="O45" i="6"/>
  <c r="AG43" i="6"/>
  <c r="AA43" i="6"/>
  <c r="U43" i="6"/>
  <c r="AG42" i="6"/>
  <c r="AA42" i="6"/>
  <c r="U42" i="6"/>
  <c r="O42" i="6"/>
  <c r="AA41" i="6"/>
  <c r="AG40" i="6"/>
  <c r="AA40" i="6"/>
  <c r="U40" i="6"/>
  <c r="AG39" i="6"/>
  <c r="AG38" i="6"/>
  <c r="AA38" i="6"/>
  <c r="U38" i="6"/>
  <c r="O38" i="6"/>
  <c r="AG36" i="6"/>
  <c r="AA36" i="6"/>
  <c r="AG35" i="6"/>
  <c r="AA35" i="6"/>
  <c r="U35" i="6"/>
  <c r="O35" i="6"/>
  <c r="AC34" i="6"/>
  <c r="AG44" i="6" s="1"/>
  <c r="W34" i="6"/>
  <c r="AA46" i="6" s="1"/>
  <c r="Q34" i="6"/>
  <c r="U41" i="6" s="1"/>
  <c r="K34" i="6"/>
  <c r="O43" i="6" s="1"/>
  <c r="AG28" i="6"/>
  <c r="AA28" i="6"/>
  <c r="O28" i="6"/>
  <c r="O27" i="6"/>
  <c r="O26" i="6"/>
  <c r="AG25" i="6"/>
  <c r="AA25" i="6"/>
  <c r="O25" i="6"/>
  <c r="AG23" i="6"/>
  <c r="O23" i="6"/>
  <c r="O21" i="6"/>
  <c r="AG20" i="6"/>
  <c r="O20" i="6"/>
  <c r="O17" i="6"/>
  <c r="O16" i="6"/>
  <c r="AG15" i="6"/>
  <c r="AA15" i="6"/>
  <c r="O15" i="6"/>
  <c r="O14" i="6"/>
  <c r="O13" i="6"/>
  <c r="O11" i="6"/>
  <c r="AG10" i="6"/>
  <c r="AA10" i="6"/>
  <c r="O10" i="6"/>
  <c r="O9" i="6"/>
  <c r="AG8" i="6"/>
  <c r="O8" i="6"/>
  <c r="AC7" i="6"/>
  <c r="AG26" i="6" s="1"/>
  <c r="W7" i="6"/>
  <c r="AA23" i="6" s="1"/>
  <c r="Q7" i="6"/>
  <c r="U28" i="6" s="1"/>
  <c r="K7" i="6"/>
  <c r="O22" i="6" s="1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A18" i="4"/>
  <c r="U18" i="4"/>
  <c r="O18" i="4"/>
  <c r="AA17" i="4"/>
  <c r="AA16" i="4"/>
  <c r="U16" i="4"/>
  <c r="AA14" i="4"/>
  <c r="U14" i="4"/>
  <c r="AA13" i="4"/>
  <c r="U13" i="4"/>
  <c r="O13" i="4"/>
  <c r="AA11" i="4"/>
  <c r="U11" i="4"/>
  <c r="AA10" i="4"/>
  <c r="U10" i="4"/>
  <c r="O10" i="4"/>
  <c r="AA8" i="4"/>
  <c r="U8" i="4"/>
  <c r="AA7" i="4"/>
  <c r="U7" i="4"/>
  <c r="O7" i="4"/>
  <c r="AC6" i="4"/>
  <c r="AG18" i="4" s="1"/>
  <c r="W6" i="4"/>
  <c r="AA15" i="4" s="1"/>
  <c r="Q6" i="4"/>
  <c r="U17" i="4" s="1"/>
  <c r="K6" i="4"/>
  <c r="O14" i="4" s="1"/>
  <c r="AC32" i="3"/>
  <c r="W32" i="3"/>
  <c r="Q32" i="3"/>
  <c r="K32" i="3"/>
  <c r="AC26" i="3"/>
  <c r="W26" i="3"/>
  <c r="Q26" i="3"/>
  <c r="K26" i="3"/>
  <c r="AC13" i="3"/>
  <c r="W13" i="3"/>
  <c r="Q13" i="3"/>
  <c r="K13" i="3"/>
  <c r="AC4" i="3"/>
  <c r="W4" i="3"/>
  <c r="Q4" i="3"/>
  <c r="K4" i="3"/>
  <c r="AF45" i="2"/>
  <c r="AF44" i="2"/>
  <c r="T44" i="2"/>
  <c r="AF43" i="2"/>
  <c r="AF42" i="2"/>
  <c r="Z42" i="2"/>
  <c r="T42" i="2"/>
  <c r="N42" i="2"/>
  <c r="AF40" i="2"/>
  <c r="Z40" i="2"/>
  <c r="AF39" i="2"/>
  <c r="AF38" i="2"/>
  <c r="Z38" i="2"/>
  <c r="T38" i="2"/>
  <c r="AF36" i="2"/>
  <c r="AF35" i="2"/>
  <c r="Z35" i="2"/>
  <c r="T35" i="2"/>
  <c r="AB34" i="2"/>
  <c r="AF41" i="2" s="1"/>
  <c r="V34" i="2"/>
  <c r="Z45" i="2" s="1"/>
  <c r="P34" i="2"/>
  <c r="T40" i="2" s="1"/>
  <c r="J34" i="2"/>
  <c r="N38" i="2" s="1"/>
  <c r="AF28" i="2"/>
  <c r="N28" i="2"/>
  <c r="AF27" i="2"/>
  <c r="AF26" i="2"/>
  <c r="N26" i="2"/>
  <c r="AF25" i="2"/>
  <c r="N25" i="2"/>
  <c r="AF24" i="2"/>
  <c r="AF23" i="2"/>
  <c r="N23" i="2"/>
  <c r="AF22" i="2"/>
  <c r="N22" i="2"/>
  <c r="AF21" i="2"/>
  <c r="AF20" i="2"/>
  <c r="N20" i="2"/>
  <c r="AF19" i="2"/>
  <c r="N19" i="2"/>
  <c r="AF18" i="2"/>
  <c r="AF17" i="2"/>
  <c r="N17" i="2"/>
  <c r="AF16" i="2"/>
  <c r="N16" i="2"/>
  <c r="AF15" i="2"/>
  <c r="AF14" i="2"/>
  <c r="N14" i="2"/>
  <c r="AF13" i="2"/>
  <c r="AF12" i="2"/>
  <c r="N12" i="2"/>
  <c r="AF11" i="2"/>
  <c r="N11" i="2"/>
  <c r="AF10" i="2"/>
  <c r="AF9" i="2"/>
  <c r="N9" i="2"/>
  <c r="AF8" i="2"/>
  <c r="AF7" i="2" s="1"/>
  <c r="N8" i="2"/>
  <c r="V7" i="2"/>
  <c r="Z24" i="2" s="1"/>
  <c r="P7" i="2"/>
  <c r="T13" i="2" s="1"/>
  <c r="J7" i="2"/>
  <c r="N27" i="2" s="1"/>
  <c r="U10" i="7" l="1"/>
  <c r="U17" i="7"/>
  <c r="AA10" i="7"/>
  <c r="AA15" i="7"/>
  <c r="AA17" i="7"/>
  <c r="AA19" i="7"/>
  <c r="U15" i="7"/>
  <c r="U19" i="7"/>
  <c r="U9" i="7"/>
  <c r="AG10" i="7"/>
  <c r="U12" i="7"/>
  <c r="U14" i="7"/>
  <c r="AG15" i="7"/>
  <c r="AA8" i="7"/>
  <c r="O10" i="7"/>
  <c r="AA11" i="7"/>
  <c r="O13" i="7"/>
  <c r="O15" i="7"/>
  <c r="O17" i="7"/>
  <c r="U12" i="6"/>
  <c r="U19" i="6"/>
  <c r="U22" i="6"/>
  <c r="AA12" i="6"/>
  <c r="U14" i="6"/>
  <c r="U17" i="6"/>
  <c r="AA19" i="6"/>
  <c r="AA22" i="6"/>
  <c r="U24" i="6"/>
  <c r="U27" i="6"/>
  <c r="AA9" i="6"/>
  <c r="AG12" i="6"/>
  <c r="AA14" i="6"/>
  <c r="AA17" i="6"/>
  <c r="AG19" i="6"/>
  <c r="U21" i="6"/>
  <c r="AG22" i="6"/>
  <c r="AA24" i="6"/>
  <c r="AA27" i="6"/>
  <c r="O37" i="6"/>
  <c r="AG9" i="6"/>
  <c r="U11" i="6"/>
  <c r="AG14" i="6"/>
  <c r="U16" i="6"/>
  <c r="AG17" i="6"/>
  <c r="AA21" i="6"/>
  <c r="AG24" i="6"/>
  <c r="U26" i="6"/>
  <c r="AG27" i="6"/>
  <c r="U37" i="6"/>
  <c r="O44" i="6"/>
  <c r="U8" i="6"/>
  <c r="AA11" i="6"/>
  <c r="U13" i="6"/>
  <c r="AA16" i="6"/>
  <c r="AG18" i="6"/>
  <c r="U20" i="6"/>
  <c r="AG21" i="6"/>
  <c r="U23" i="6"/>
  <c r="AA26" i="6"/>
  <c r="O36" i="6"/>
  <c r="AA37" i="6"/>
  <c r="U39" i="6"/>
  <c r="O41" i="6"/>
  <c r="U44" i="6"/>
  <c r="O46" i="6"/>
  <c r="AA8" i="6"/>
  <c r="U10" i="6"/>
  <c r="AG11" i="6"/>
  <c r="AG13" i="6"/>
  <c r="U15" i="6"/>
  <c r="AG16" i="6"/>
  <c r="O19" i="6"/>
  <c r="AA20" i="6"/>
  <c r="U25" i="6"/>
  <c r="U36" i="6"/>
  <c r="AG37" i="6"/>
  <c r="AA39" i="6"/>
  <c r="AG9" i="4"/>
  <c r="AG12" i="4"/>
  <c r="AG15" i="4"/>
  <c r="AG17" i="4"/>
  <c r="AG8" i="4"/>
  <c r="AG11" i="4"/>
  <c r="AG14" i="4"/>
  <c r="O9" i="4"/>
  <c r="O12" i="4"/>
  <c r="O15" i="4"/>
  <c r="AG16" i="4"/>
  <c r="AG7" i="4"/>
  <c r="U9" i="4"/>
  <c r="AG10" i="4"/>
  <c r="U12" i="4"/>
  <c r="AG13" i="4"/>
  <c r="U15" i="4"/>
  <c r="O17" i="4"/>
  <c r="O8" i="4"/>
  <c r="AA9" i="4"/>
  <c r="O11" i="4"/>
  <c r="AA12" i="4"/>
  <c r="T18" i="2"/>
  <c r="T21" i="2"/>
  <c r="T24" i="2"/>
  <c r="T27" i="2"/>
  <c r="Z10" i="2"/>
  <c r="Z13" i="2"/>
  <c r="Z15" i="2"/>
  <c r="Z18" i="2"/>
  <c r="Z21" i="2"/>
  <c r="Z27" i="2"/>
  <c r="N37" i="2"/>
  <c r="N46" i="2"/>
  <c r="T9" i="2"/>
  <c r="T12" i="2"/>
  <c r="T17" i="2"/>
  <c r="T20" i="2"/>
  <c r="T23" i="2"/>
  <c r="T26" i="2"/>
  <c r="T37" i="2"/>
  <c r="N41" i="2"/>
  <c r="T46" i="2"/>
  <c r="Z9" i="2"/>
  <c r="Z12" i="2"/>
  <c r="Z17" i="2"/>
  <c r="Z20" i="2"/>
  <c r="Z23" i="2"/>
  <c r="Z26" i="2"/>
  <c r="N36" i="2"/>
  <c r="Z37" i="2"/>
  <c r="T41" i="2"/>
  <c r="N45" i="2"/>
  <c r="Z46" i="2"/>
  <c r="T8" i="2"/>
  <c r="T11" i="2"/>
  <c r="T14" i="2"/>
  <c r="T16" i="2"/>
  <c r="T19" i="2"/>
  <c r="T22" i="2"/>
  <c r="T25" i="2"/>
  <c r="T28" i="2"/>
  <c r="T36" i="2"/>
  <c r="AF37" i="2"/>
  <c r="N40" i="2"/>
  <c r="Z41" i="2"/>
  <c r="T43" i="2"/>
  <c r="T45" i="2"/>
  <c r="AF46" i="2"/>
  <c r="Z8" i="2"/>
  <c r="N10" i="2"/>
  <c r="Z11" i="2"/>
  <c r="N13" i="2"/>
  <c r="Z14" i="2"/>
  <c r="Z16" i="2"/>
  <c r="N18" i="2"/>
  <c r="Z19" i="2"/>
  <c r="N21" i="2"/>
  <c r="Z22" i="2"/>
  <c r="N24" i="2"/>
  <c r="Z25" i="2"/>
  <c r="Z28" i="2"/>
  <c r="N35" i="2"/>
  <c r="Z36" i="2"/>
  <c r="Z43" i="2"/>
  <c r="T10" i="2"/>
</calcChain>
</file>

<file path=xl/sharedStrings.xml><?xml version="1.0" encoding="utf-8"?>
<sst xmlns="http://schemas.openxmlformats.org/spreadsheetml/2006/main" count="329" uniqueCount="123">
  <si>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</si>
  <si>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</si>
  <si>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</si>
  <si>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</si>
  <si>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</si>
  <si>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平成２５年度</t>
  </si>
  <si>
    <t>平成２６年度</t>
  </si>
  <si>
    <t>平成２７年度</t>
  </si>
  <si>
    <t>平成２８年度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</si>
  <si>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</si>
  <si>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</si>
  <si>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</si>
  <si>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</si>
  <si>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</si>
  <si>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</si>
  <si>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</si>
  <si>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</si>
  <si>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</si>
  <si>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</si>
  <si>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</si>
  <si>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</si>
  <si>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</si>
  <si>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</si>
  <si>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</si>
  <si>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</si>
  <si>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</si>
  <si>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</si>
  <si>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</si>
  <si>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</si>
  <si>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</si>
  <si>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</si>
  <si>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</si>
  <si>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</si>
  <si>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</si>
  <si>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注）端数処理のため、総数と内数が一致しない場合があります。</t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</si>
  <si>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</si>
  <si>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</si>
  <si>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</si>
  <si>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</si>
  <si>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</si>
  <si>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</si>
  <si>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</si>
  <si>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</si>
  <si>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</si>
  <si>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</si>
  <si>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</si>
  <si>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</si>
  <si>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</si>
  <si>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</si>
  <si>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</si>
  <si>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</si>
  <si>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</si>
  <si>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</si>
  <si>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</si>
  <si>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</si>
  <si>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</si>
  <si>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</si>
  <si>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</si>
  <si>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</si>
  <si>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</si>
  <si>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</si>
  <si>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</si>
  <si>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</si>
  <si>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</si>
  <si>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</si>
  <si>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</si>
  <si>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</si>
  <si>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</si>
  <si>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</si>
  <si>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</si>
  <si>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</si>
  <si>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</si>
  <si>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</si>
  <si>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</si>
  <si>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</si>
  <si>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</si>
  <si>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</si>
  <si>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</si>
  <si>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</si>
  <si>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</si>
  <si>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</si>
  <si>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</si>
  <si>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</si>
  <si>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</si>
  <si>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</si>
  <si>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</si>
  <si>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</si>
  <si>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</si>
  <si>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</si>
  <si>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</si>
  <si>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平成２４年度</t>
    <phoneticPr fontId="4"/>
  </si>
  <si>
    <t>68,930人</t>
    <rPh sb="6" eb="7">
      <t>ニン</t>
    </rPh>
    <phoneticPr fontId="4"/>
  </si>
  <si>
    <t>28,113 世帯</t>
    <rPh sb="7" eb="9">
      <t>セタイ</t>
    </rPh>
    <phoneticPr fontId="4"/>
  </si>
  <si>
    <t>その他</t>
    <rPh sb="2" eb="3">
      <t>ホカ</t>
    </rPh>
    <phoneticPr fontId="4"/>
  </si>
  <si>
    <t>平成２５年度</t>
    <phoneticPr fontId="4"/>
  </si>
  <si>
    <t>67,566人</t>
    <rPh sb="6" eb="7">
      <t>ニン</t>
    </rPh>
    <phoneticPr fontId="4"/>
  </si>
  <si>
    <t>27,936 世帯</t>
    <rPh sb="7" eb="9">
      <t>セタイ</t>
    </rPh>
    <phoneticPr fontId="4"/>
  </si>
  <si>
    <t>平成２６年度</t>
    <phoneticPr fontId="4"/>
  </si>
  <si>
    <t>66,413人</t>
    <rPh sb="6" eb="7">
      <t>ニン</t>
    </rPh>
    <phoneticPr fontId="4"/>
  </si>
  <si>
    <t xml:space="preserve"> 27,800世帯</t>
    <rPh sb="7" eb="9">
      <t>セタイ</t>
    </rPh>
    <phoneticPr fontId="4"/>
  </si>
  <si>
    <t>平成２７年度</t>
    <rPh sb="0" eb="2">
      <t>ヘイセイ</t>
    </rPh>
    <rPh sb="4" eb="6">
      <t>ネンド</t>
    </rPh>
    <phoneticPr fontId="4"/>
  </si>
  <si>
    <t>64,990人</t>
    <rPh sb="6" eb="7">
      <t>ニン</t>
    </rPh>
    <phoneticPr fontId="4"/>
  </si>
  <si>
    <t>27,586世帯</t>
    <rPh sb="6" eb="8">
      <t>セタイ</t>
    </rPh>
    <phoneticPr fontId="4"/>
  </si>
  <si>
    <t>平成２８年度</t>
    <rPh sb="0" eb="2">
      <t>ヘイセイ</t>
    </rPh>
    <rPh sb="4" eb="6">
      <t>ネンド</t>
    </rPh>
    <phoneticPr fontId="4"/>
  </si>
  <si>
    <t>63,857人</t>
    <rPh sb="6" eb="7">
      <t>ニン</t>
    </rPh>
    <phoneticPr fontId="4"/>
  </si>
  <si>
    <t>27,496世帯</t>
    <rPh sb="6" eb="8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</si>
  <si>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</si>
  <si>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</si>
  <si>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</si>
  <si>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</si>
  <si>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２６ 年 度</t>
  </si>
  <si>
    <t>平 成 ２７ 年 度</t>
  </si>
  <si>
    <t>平 成 ２８ 年 度</t>
  </si>
  <si>
    <t>平 成 ２９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</si>
  <si>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</si>
  <si>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</si>
  <si>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</si>
  <si>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</si>
  <si>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>資料　銚子市予算書</t>
    <rPh sb="0" eb="2">
      <t>シリョウ</t>
    </rPh>
    <rPh sb="3" eb="6">
      <t>チョウシシ</t>
    </rPh>
    <rPh sb="6" eb="9">
      <t>ヨサンショ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</si>
  <si>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</si>
  <si>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</si>
  <si>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平成２８年度</t>
  </si>
  <si>
    <t>平成２９年度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</si>
</sst>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0" fontId="1" fillId="0" borderId="10" xfId="1" applyBorder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 applyFill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177" fontId="6" fillId="0" borderId="6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Fill="1" applyAlignment="1">
      <alignment horizontal="right" vertical="center"/>
    </xf>
    <xf numFmtId="176" fontId="10" fillId="0" borderId="0" xfId="3" applyNumberFormat="1" applyFont="1" applyFill="1" applyAlignment="1">
      <alignment horizontal="right" vertical="center"/>
    </xf>
    <xf numFmtId="38" fontId="9" fillId="0" borderId="0" xfId="2" applyFont="1" applyFill="1" applyAlignment="1">
      <alignment horizontal="right" vertical="center"/>
    </xf>
    <xf numFmtId="176" fontId="9" fillId="0" borderId="0" xfId="3" applyNumberFormat="1" applyFont="1" applyFill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176" fontId="9" fillId="0" borderId="6" xfId="3" applyNumberFormat="1" applyFont="1" applyFill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8" fontId="10" fillId="0" borderId="0" xfId="2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38" fontId="9" fillId="0" borderId="6" xfId="2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176" fontId="9" fillId="0" borderId="0" xfId="2" applyNumberFormat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41" fontId="9" fillId="0" borderId="0" xfId="2" applyNumberFormat="1" applyFont="1" applyFill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38" fontId="9" fillId="0" borderId="18" xfId="2" applyFont="1" applyBorder="1" applyAlignment="1">
      <alignment horizontal="right" vertical="center"/>
    </xf>
  </cellXfs>
  <cellStyles count="4">
    <cellStyle name="桁区切り 2" xfId="2" xr:uid="{0A3D3B4A-C6DE-445B-9C7F-016997D21D20}"/>
    <cellStyle name="通貨 2" xfId="3" xr:uid="{BA9E36D7-8526-45D3-8F3D-81E356DF21C9}"/>
    <cellStyle name="標準" xfId="0" builtinId="0"/>
    <cellStyle name="標準 2" xfId="1" xr:uid="{0561866F-2E99-489A-8A06-E6CFF3C76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C0E9-39C2-4CB8-A16B-E0A3C34694A0}">
  <dimension ref="B1:AK47"/>
  <sheetViews>
    <sheetView showGridLines="0" tabSelected="1" zoomScale="75" zoomScaleNormal="75" workbookViewId="0"/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24644210</v>
      </c>
      <c r="K7" s="22"/>
      <c r="L7" s="22"/>
      <c r="M7" s="22"/>
      <c r="N7" s="23">
        <v>100</v>
      </c>
      <c r="O7" s="23"/>
      <c r="P7" s="22">
        <f>SUM(P8:S28)</f>
        <v>24415421</v>
      </c>
      <c r="Q7" s="22"/>
      <c r="R7" s="22"/>
      <c r="S7" s="22"/>
      <c r="T7" s="23">
        <v>100</v>
      </c>
      <c r="U7" s="23"/>
      <c r="V7" s="22">
        <f>SUM(V8:Y28)</f>
        <v>24143448</v>
      </c>
      <c r="W7" s="22"/>
      <c r="X7" s="22"/>
      <c r="Y7" s="22"/>
      <c r="Z7" s="23">
        <v>100</v>
      </c>
      <c r="AA7" s="23"/>
      <c r="AB7" s="22">
        <v>24289421</v>
      </c>
      <c r="AC7" s="22"/>
      <c r="AD7" s="22"/>
      <c r="AE7" s="22"/>
      <c r="AF7" s="23">
        <f>SUM(AF8:AG28)</f>
        <v>99.999991765962619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8354735</v>
      </c>
      <c r="K8" s="27"/>
      <c r="L8" s="27"/>
      <c r="M8" s="27"/>
      <c r="N8" s="28">
        <f>J8/$J$7*100</f>
        <v>33.901411325418827</v>
      </c>
      <c r="O8" s="28"/>
      <c r="P8" s="27">
        <v>8228764</v>
      </c>
      <c r="Q8" s="27"/>
      <c r="R8" s="27"/>
      <c r="S8" s="27"/>
      <c r="T8" s="28">
        <f>P8/$P$7*100</f>
        <v>33.703141960976218</v>
      </c>
      <c r="U8" s="28"/>
      <c r="V8" s="29">
        <v>7951083</v>
      </c>
      <c r="W8" s="29"/>
      <c r="X8" s="29"/>
      <c r="Y8" s="29"/>
      <c r="Z8" s="30">
        <f>V8/$V$7*100</f>
        <v>32.932673908051576</v>
      </c>
      <c r="AA8" s="30"/>
      <c r="AB8" s="29">
        <v>8142000</v>
      </c>
      <c r="AC8" s="29"/>
      <c r="AD8" s="29"/>
      <c r="AE8" s="29"/>
      <c r="AF8" s="28">
        <f t="shared" ref="AF8:AF14" si="0">AB8/$AB$7*100</f>
        <v>33.52076609812972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247962</v>
      </c>
      <c r="K9" s="27"/>
      <c r="L9" s="27"/>
      <c r="M9" s="27"/>
      <c r="N9" s="28">
        <f>J9/$J$7*100</f>
        <v>1.0061673715651669</v>
      </c>
      <c r="O9" s="28"/>
      <c r="P9" s="27">
        <v>236043</v>
      </c>
      <c r="Q9" s="27"/>
      <c r="R9" s="27"/>
      <c r="S9" s="27"/>
      <c r="T9" s="28">
        <f t="shared" ref="T9:T28" si="1">P9/$P$7*100</f>
        <v>0.96677833243178568</v>
      </c>
      <c r="U9" s="28"/>
      <c r="V9" s="29">
        <v>246558</v>
      </c>
      <c r="W9" s="29"/>
      <c r="X9" s="29"/>
      <c r="Y9" s="29"/>
      <c r="Z9" s="30">
        <f t="shared" ref="Z9:Z28" si="2">V9/$V$7*100</f>
        <v>1.021221161119986</v>
      </c>
      <c r="AA9" s="30"/>
      <c r="AB9" s="29">
        <v>210209</v>
      </c>
      <c r="AC9" s="29"/>
      <c r="AD9" s="29"/>
      <c r="AE9" s="29"/>
      <c r="AF9" s="28">
        <f t="shared" si="0"/>
        <v>0.86543437984791827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14563</v>
      </c>
      <c r="K10" s="27"/>
      <c r="L10" s="27"/>
      <c r="M10" s="27"/>
      <c r="N10" s="28">
        <f t="shared" ref="N10:N28" si="3">J10/$J$7*100</f>
        <v>5.9092987764671701E-2</v>
      </c>
      <c r="O10" s="28"/>
      <c r="P10" s="27">
        <v>13912</v>
      </c>
      <c r="Q10" s="27"/>
      <c r="R10" s="27"/>
      <c r="S10" s="27"/>
      <c r="T10" s="28">
        <f t="shared" si="1"/>
        <v>5.6980381374541936E-2</v>
      </c>
      <c r="U10" s="28"/>
      <c r="V10" s="29">
        <v>12351</v>
      </c>
      <c r="W10" s="29"/>
      <c r="X10" s="29"/>
      <c r="Y10" s="29"/>
      <c r="Z10" s="30">
        <f t="shared" si="2"/>
        <v>5.1156736187805488E-2</v>
      </c>
      <c r="AA10" s="30"/>
      <c r="AB10" s="29">
        <v>6911</v>
      </c>
      <c r="AC10" s="29"/>
      <c r="AD10" s="29"/>
      <c r="AE10" s="29"/>
      <c r="AF10" s="28">
        <f t="shared" si="0"/>
        <v>2.8452716102207624E-2</v>
      </c>
      <c r="AG10" s="28"/>
    </row>
    <row r="11" spans="2:33" ht="25.5" customHeight="1" x14ac:dyDescent="0.15">
      <c r="B11" s="31" t="s">
        <v>16</v>
      </c>
      <c r="C11" s="31"/>
      <c r="D11" s="31"/>
      <c r="E11" s="31"/>
      <c r="F11" s="31"/>
      <c r="G11" s="31"/>
      <c r="H11" s="31"/>
      <c r="I11" s="26"/>
      <c r="J11" s="27">
        <v>27842</v>
      </c>
      <c r="K11" s="27"/>
      <c r="L11" s="27"/>
      <c r="M11" s="27"/>
      <c r="N11" s="28">
        <f t="shared" si="3"/>
        <v>0.1129758267763503</v>
      </c>
      <c r="O11" s="28"/>
      <c r="P11" s="27">
        <v>61308</v>
      </c>
      <c r="Q11" s="27"/>
      <c r="R11" s="27"/>
      <c r="S11" s="27"/>
      <c r="T11" s="28">
        <f t="shared" si="1"/>
        <v>0.25110359555135253</v>
      </c>
      <c r="U11" s="28"/>
      <c r="V11" s="29">
        <v>45144</v>
      </c>
      <c r="W11" s="29"/>
      <c r="X11" s="29"/>
      <c r="Y11" s="29"/>
      <c r="Z11" s="30">
        <f t="shared" si="2"/>
        <v>0.18698240615839129</v>
      </c>
      <c r="AA11" s="30"/>
      <c r="AB11" s="29">
        <v>30254</v>
      </c>
      <c r="AC11" s="29"/>
      <c r="AD11" s="29"/>
      <c r="AE11" s="29"/>
      <c r="AF11" s="28">
        <f t="shared" si="0"/>
        <v>0.12455628316541592</v>
      </c>
      <c r="AG11" s="28"/>
    </row>
    <row r="12" spans="2:33" ht="25.5" customHeight="1" x14ac:dyDescent="0.15">
      <c r="B12" s="31" t="s">
        <v>17</v>
      </c>
      <c r="C12" s="31"/>
      <c r="D12" s="31"/>
      <c r="E12" s="31"/>
      <c r="F12" s="31"/>
      <c r="G12" s="31"/>
      <c r="H12" s="31"/>
      <c r="I12" s="26"/>
      <c r="J12" s="27">
        <v>51309</v>
      </c>
      <c r="K12" s="27"/>
      <c r="L12" s="27"/>
      <c r="M12" s="27"/>
      <c r="N12" s="28">
        <f t="shared" si="3"/>
        <v>0.20819900495897414</v>
      </c>
      <c r="O12" s="28"/>
      <c r="P12" s="27">
        <v>43035</v>
      </c>
      <c r="Q12" s="27"/>
      <c r="R12" s="27"/>
      <c r="S12" s="27"/>
      <c r="T12" s="28">
        <f t="shared" si="1"/>
        <v>0.17626155207399455</v>
      </c>
      <c r="U12" s="28"/>
      <c r="V12" s="29">
        <v>47313</v>
      </c>
      <c r="W12" s="29"/>
      <c r="X12" s="29"/>
      <c r="Y12" s="29"/>
      <c r="Z12" s="30">
        <f t="shared" si="2"/>
        <v>0.19596620996305084</v>
      </c>
      <c r="AA12" s="30"/>
      <c r="AB12" s="29">
        <v>22196</v>
      </c>
      <c r="AC12" s="29"/>
      <c r="AD12" s="29"/>
      <c r="AE12" s="29"/>
      <c r="AF12" s="28">
        <f t="shared" si="0"/>
        <v>9.1381346636463662E-2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671512</v>
      </c>
      <c r="K13" s="27"/>
      <c r="L13" s="27"/>
      <c r="M13" s="27"/>
      <c r="N13" s="28">
        <f t="shared" si="3"/>
        <v>2.7248266428503896</v>
      </c>
      <c r="O13" s="28"/>
      <c r="P13" s="27">
        <v>800585</v>
      </c>
      <c r="Q13" s="27"/>
      <c r="R13" s="27"/>
      <c r="S13" s="27"/>
      <c r="T13" s="28">
        <f t="shared" si="1"/>
        <v>3.2790137020369219</v>
      </c>
      <c r="U13" s="28"/>
      <c r="V13" s="29">
        <v>1279961</v>
      </c>
      <c r="W13" s="29"/>
      <c r="X13" s="29"/>
      <c r="Y13" s="29"/>
      <c r="Z13" s="30">
        <f t="shared" si="2"/>
        <v>5.3014838642765527</v>
      </c>
      <c r="AA13" s="30"/>
      <c r="AB13" s="29">
        <v>1106994</v>
      </c>
      <c r="AC13" s="29"/>
      <c r="AD13" s="29"/>
      <c r="AE13" s="29"/>
      <c r="AF13" s="28">
        <f t="shared" si="0"/>
        <v>4.5575149774051837</v>
      </c>
      <c r="AG13" s="28"/>
    </row>
    <row r="14" spans="2:33" ht="25.5" customHeight="1" x14ac:dyDescent="0.15">
      <c r="B14" s="31" t="s">
        <v>19</v>
      </c>
      <c r="C14" s="31"/>
      <c r="D14" s="31"/>
      <c r="E14" s="31"/>
      <c r="F14" s="31"/>
      <c r="G14" s="31"/>
      <c r="H14" s="31"/>
      <c r="I14" s="26"/>
      <c r="J14" s="27">
        <v>21532</v>
      </c>
      <c r="K14" s="27"/>
      <c r="L14" s="27"/>
      <c r="M14" s="27"/>
      <c r="N14" s="28">
        <f t="shared" si="3"/>
        <v>8.7371435318884236E-2</v>
      </c>
      <c r="O14" s="28"/>
      <c r="P14" s="27">
        <v>21590</v>
      </c>
      <c r="Q14" s="27"/>
      <c r="R14" s="27"/>
      <c r="S14" s="27"/>
      <c r="T14" s="28">
        <f t="shared" si="1"/>
        <v>8.8427719513826941E-2</v>
      </c>
      <c r="U14" s="28"/>
      <c r="V14" s="29">
        <v>21481</v>
      </c>
      <c r="W14" s="29"/>
      <c r="X14" s="29"/>
      <c r="Y14" s="29"/>
      <c r="Z14" s="30">
        <f t="shared" si="2"/>
        <v>8.8972378758825174E-2</v>
      </c>
      <c r="AA14" s="30"/>
      <c r="AB14" s="29">
        <v>21209</v>
      </c>
      <c r="AC14" s="29"/>
      <c r="AD14" s="29"/>
      <c r="AE14" s="29"/>
      <c r="AF14" s="28">
        <f t="shared" si="0"/>
        <v>8.7317849198628492E-2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110432</v>
      </c>
      <c r="K15" s="27"/>
      <c r="L15" s="27"/>
      <c r="M15" s="27"/>
      <c r="N15" s="28">
        <v>0.5</v>
      </c>
      <c r="O15" s="28"/>
      <c r="P15" s="27">
        <v>46755</v>
      </c>
      <c r="Q15" s="27"/>
      <c r="R15" s="27"/>
      <c r="S15" s="27"/>
      <c r="T15" s="28">
        <v>0.2</v>
      </c>
      <c r="U15" s="28"/>
      <c r="V15" s="29">
        <v>65500</v>
      </c>
      <c r="W15" s="29"/>
      <c r="X15" s="29"/>
      <c r="Y15" s="29"/>
      <c r="Z15" s="30">
        <f>V15/$V$7*100</f>
        <v>0.27129513564094077</v>
      </c>
      <c r="AA15" s="30"/>
      <c r="AB15" s="29">
        <v>56105</v>
      </c>
      <c r="AC15" s="29"/>
      <c r="AD15" s="29"/>
      <c r="AE15" s="29"/>
      <c r="AF15" s="28">
        <f>AB15/$AB$7*100</f>
        <v>0.23098533307977986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17359</v>
      </c>
      <c r="K16" s="27"/>
      <c r="L16" s="27"/>
      <c r="M16" s="27"/>
      <c r="N16" s="28">
        <f t="shared" si="3"/>
        <v>7.0438451871656677E-2</v>
      </c>
      <c r="O16" s="28"/>
      <c r="P16" s="27">
        <v>16516</v>
      </c>
      <c r="Q16" s="27"/>
      <c r="R16" s="27"/>
      <c r="S16" s="27"/>
      <c r="T16" s="28">
        <f t="shared" si="1"/>
        <v>6.764577190784464E-2</v>
      </c>
      <c r="U16" s="28"/>
      <c r="V16" s="29">
        <v>17973</v>
      </c>
      <c r="W16" s="29"/>
      <c r="X16" s="29"/>
      <c r="Y16" s="29"/>
      <c r="Z16" s="30">
        <f t="shared" si="2"/>
        <v>7.4442556837780588E-2</v>
      </c>
      <c r="AA16" s="30"/>
      <c r="AB16" s="29">
        <v>18447</v>
      </c>
      <c r="AC16" s="29"/>
      <c r="AD16" s="29"/>
      <c r="AE16" s="29"/>
      <c r="AF16" s="28">
        <f>AB16/$AB$7*100</f>
        <v>7.5946643602579092E-2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5779881</v>
      </c>
      <c r="K17" s="27"/>
      <c r="L17" s="27"/>
      <c r="M17" s="27"/>
      <c r="N17" s="28">
        <f t="shared" si="3"/>
        <v>23.453302012927175</v>
      </c>
      <c r="O17" s="28"/>
      <c r="P17" s="27">
        <v>5531048</v>
      </c>
      <c r="Q17" s="27"/>
      <c r="R17" s="27"/>
      <c r="S17" s="27"/>
      <c r="T17" s="28">
        <f t="shared" si="1"/>
        <v>22.653912050093258</v>
      </c>
      <c r="U17" s="28"/>
      <c r="V17" s="29">
        <v>5404416</v>
      </c>
      <c r="W17" s="29"/>
      <c r="X17" s="29"/>
      <c r="Y17" s="29"/>
      <c r="Z17" s="30">
        <f t="shared" si="2"/>
        <v>22.384607202749169</v>
      </c>
      <c r="AA17" s="30"/>
      <c r="AB17" s="29">
        <v>5321427</v>
      </c>
      <c r="AC17" s="29"/>
      <c r="AD17" s="29"/>
      <c r="AE17" s="29"/>
      <c r="AF17" s="28">
        <f t="shared" ref="AF17:AF28" si="4">AB17/$AB$7*100</f>
        <v>21.908414366896601</v>
      </c>
      <c r="AG17" s="28"/>
    </row>
    <row r="18" spans="2:33" ht="25.5" customHeight="1" x14ac:dyDescent="0.15">
      <c r="B18" s="31" t="s">
        <v>23</v>
      </c>
      <c r="C18" s="31"/>
      <c r="D18" s="31"/>
      <c r="E18" s="31"/>
      <c r="F18" s="31"/>
      <c r="G18" s="31"/>
      <c r="H18" s="31"/>
      <c r="I18" s="26"/>
      <c r="J18" s="27">
        <v>10768</v>
      </c>
      <c r="K18" s="27"/>
      <c r="L18" s="27"/>
      <c r="M18" s="27"/>
      <c r="N18" s="28">
        <f>J18/$J$7*100</f>
        <v>4.3693833155942108E-2</v>
      </c>
      <c r="O18" s="28"/>
      <c r="P18" s="27">
        <v>9631</v>
      </c>
      <c r="Q18" s="27"/>
      <c r="R18" s="27"/>
      <c r="S18" s="27"/>
      <c r="T18" s="28">
        <f t="shared" si="1"/>
        <v>3.9446381039262034E-2</v>
      </c>
      <c r="U18" s="28"/>
      <c r="V18" s="29">
        <v>9629</v>
      </c>
      <c r="W18" s="29"/>
      <c r="X18" s="29"/>
      <c r="Y18" s="29"/>
      <c r="Z18" s="30">
        <f t="shared" si="2"/>
        <v>3.9882455894452197E-2</v>
      </c>
      <c r="AA18" s="30"/>
      <c r="AB18" s="29">
        <v>8748</v>
      </c>
      <c r="AC18" s="29"/>
      <c r="AD18" s="29"/>
      <c r="AE18" s="29"/>
      <c r="AF18" s="28">
        <f t="shared" si="4"/>
        <v>3.6015679418624262E-2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284355</v>
      </c>
      <c r="K19" s="27"/>
      <c r="L19" s="27"/>
      <c r="M19" s="27"/>
      <c r="N19" s="28">
        <f t="shared" si="3"/>
        <v>1.1538410036272211</v>
      </c>
      <c r="O19" s="28"/>
      <c r="P19" s="27">
        <v>284690</v>
      </c>
      <c r="Q19" s="27"/>
      <c r="R19" s="27"/>
      <c r="S19" s="27"/>
      <c r="T19" s="28">
        <f t="shared" si="1"/>
        <v>1.1660253574984432</v>
      </c>
      <c r="U19" s="28"/>
      <c r="V19" s="29">
        <v>267804</v>
      </c>
      <c r="W19" s="29"/>
      <c r="X19" s="29"/>
      <c r="Y19" s="29"/>
      <c r="Z19" s="30">
        <f t="shared" si="2"/>
        <v>1.1092201909188779</v>
      </c>
      <c r="AA19" s="30"/>
      <c r="AB19" s="29">
        <v>248980</v>
      </c>
      <c r="AC19" s="29"/>
      <c r="AD19" s="29"/>
      <c r="AE19" s="29"/>
      <c r="AF19" s="28">
        <f t="shared" si="4"/>
        <v>1.0250553111167202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560529</v>
      </c>
      <c r="K20" s="27"/>
      <c r="L20" s="27"/>
      <c r="M20" s="27"/>
      <c r="N20" s="28">
        <f t="shared" si="3"/>
        <v>2.2744855688212362</v>
      </c>
      <c r="O20" s="28"/>
      <c r="P20" s="27">
        <v>567274</v>
      </c>
      <c r="Q20" s="27"/>
      <c r="R20" s="27"/>
      <c r="S20" s="27"/>
      <c r="T20" s="28">
        <f t="shared" si="1"/>
        <v>2.3234250189664967</v>
      </c>
      <c r="U20" s="28"/>
      <c r="V20" s="29">
        <v>620287</v>
      </c>
      <c r="W20" s="29"/>
      <c r="X20" s="29"/>
      <c r="Y20" s="29"/>
      <c r="Z20" s="30">
        <f t="shared" si="2"/>
        <v>2.5691732183406444</v>
      </c>
      <c r="AA20" s="30"/>
      <c r="AB20" s="29">
        <v>628154</v>
      </c>
      <c r="AC20" s="29"/>
      <c r="AD20" s="29"/>
      <c r="AE20" s="29"/>
      <c r="AF20" s="28">
        <f t="shared" si="4"/>
        <v>2.5861217523464228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2773378</v>
      </c>
      <c r="K21" s="27"/>
      <c r="L21" s="27"/>
      <c r="M21" s="27"/>
      <c r="N21" s="28">
        <f t="shared" si="3"/>
        <v>11.253669726073587</v>
      </c>
      <c r="O21" s="28"/>
      <c r="P21" s="27">
        <v>2771527</v>
      </c>
      <c r="Q21" s="27"/>
      <c r="R21" s="27"/>
      <c r="S21" s="27"/>
      <c r="T21" s="28">
        <f t="shared" si="1"/>
        <v>11.351542944928125</v>
      </c>
      <c r="U21" s="28"/>
      <c r="V21" s="29">
        <v>2858558</v>
      </c>
      <c r="W21" s="29"/>
      <c r="X21" s="29"/>
      <c r="Y21" s="29"/>
      <c r="Z21" s="30">
        <f t="shared" si="2"/>
        <v>11.839891303015211</v>
      </c>
      <c r="AA21" s="30"/>
      <c r="AB21" s="29">
        <v>2836101</v>
      </c>
      <c r="AC21" s="29"/>
      <c r="AD21" s="29"/>
      <c r="AE21" s="29"/>
      <c r="AF21" s="28">
        <f t="shared" si="4"/>
        <v>11.676280797306777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1336654</v>
      </c>
      <c r="K22" s="27"/>
      <c r="L22" s="27"/>
      <c r="M22" s="27"/>
      <c r="N22" s="28">
        <f t="shared" si="3"/>
        <v>5.4238054293483131</v>
      </c>
      <c r="O22" s="28"/>
      <c r="P22" s="27">
        <v>1449429</v>
      </c>
      <c r="Q22" s="27"/>
      <c r="R22" s="27"/>
      <c r="S22" s="27"/>
      <c r="T22" s="28">
        <f t="shared" si="1"/>
        <v>5.9365308507274968</v>
      </c>
      <c r="U22" s="28"/>
      <c r="V22" s="29">
        <v>1289154</v>
      </c>
      <c r="W22" s="29"/>
      <c r="X22" s="29"/>
      <c r="Y22" s="29"/>
      <c r="Z22" s="30">
        <f t="shared" si="2"/>
        <v>5.3395604472070435</v>
      </c>
      <c r="AA22" s="30"/>
      <c r="AB22" s="29">
        <v>1347318</v>
      </c>
      <c r="AC22" s="29"/>
      <c r="AD22" s="29"/>
      <c r="AE22" s="29"/>
      <c r="AF22" s="28">
        <f t="shared" si="4"/>
        <v>5.5469333748219034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30259</v>
      </c>
      <c r="K23" s="27"/>
      <c r="L23" s="27"/>
      <c r="M23" s="27"/>
      <c r="N23" s="28">
        <f t="shared" si="3"/>
        <v>0.12278340429658732</v>
      </c>
      <c r="O23" s="28"/>
      <c r="P23" s="27">
        <v>20426</v>
      </c>
      <c r="Q23" s="27"/>
      <c r="R23" s="27"/>
      <c r="S23" s="27"/>
      <c r="T23" s="28">
        <f t="shared" si="1"/>
        <v>8.3660240796175497E-2</v>
      </c>
      <c r="U23" s="28"/>
      <c r="V23" s="29">
        <v>18437</v>
      </c>
      <c r="W23" s="29"/>
      <c r="X23" s="29"/>
      <c r="Y23" s="29"/>
      <c r="Z23" s="30">
        <f t="shared" si="2"/>
        <v>7.6364403294840066E-2</v>
      </c>
      <c r="AA23" s="30"/>
      <c r="AB23" s="29">
        <v>62822</v>
      </c>
      <c r="AC23" s="29"/>
      <c r="AD23" s="29"/>
      <c r="AE23" s="29"/>
      <c r="AF23" s="28">
        <f t="shared" si="4"/>
        <v>0.25863934755793477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54887</v>
      </c>
      <c r="K24" s="27"/>
      <c r="L24" s="27"/>
      <c r="M24" s="27"/>
      <c r="N24" s="28">
        <f t="shared" si="3"/>
        <v>0.22271762819745491</v>
      </c>
      <c r="O24" s="28"/>
      <c r="P24" s="27">
        <v>53724</v>
      </c>
      <c r="Q24" s="27"/>
      <c r="R24" s="27"/>
      <c r="S24" s="27"/>
      <c r="T24" s="28">
        <f t="shared" si="1"/>
        <v>0.22004125998892257</v>
      </c>
      <c r="U24" s="28"/>
      <c r="V24" s="29">
        <v>146224</v>
      </c>
      <c r="W24" s="29"/>
      <c r="X24" s="29"/>
      <c r="Y24" s="29"/>
      <c r="Z24" s="30">
        <f t="shared" si="2"/>
        <v>0.60564671624367827</v>
      </c>
      <c r="AA24" s="30"/>
      <c r="AB24" s="29">
        <v>151381</v>
      </c>
      <c r="AC24" s="29"/>
      <c r="AD24" s="29"/>
      <c r="AE24" s="29"/>
      <c r="AF24" s="28">
        <f t="shared" si="4"/>
        <v>0.62323840490063553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480578</v>
      </c>
      <c r="K25" s="27"/>
      <c r="L25" s="27"/>
      <c r="M25" s="27"/>
      <c r="N25" s="28">
        <f t="shared" si="3"/>
        <v>1.9500645384859163</v>
      </c>
      <c r="O25" s="28"/>
      <c r="P25" s="27">
        <v>671727</v>
      </c>
      <c r="Q25" s="27"/>
      <c r="R25" s="27"/>
      <c r="S25" s="27"/>
      <c r="T25" s="28">
        <f t="shared" si="1"/>
        <v>2.7512407015222058</v>
      </c>
      <c r="U25" s="28"/>
      <c r="V25" s="29">
        <v>75608</v>
      </c>
      <c r="W25" s="29"/>
      <c r="X25" s="29"/>
      <c r="Y25" s="29"/>
      <c r="Z25" s="30">
        <f t="shared" si="2"/>
        <v>0.31316156664946943</v>
      </c>
      <c r="AA25" s="30"/>
      <c r="AB25" s="29">
        <v>158182</v>
      </c>
      <c r="AC25" s="29"/>
      <c r="AD25" s="29"/>
      <c r="AE25" s="29"/>
      <c r="AF25" s="28">
        <f t="shared" si="4"/>
        <v>0.651238248947968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123204</v>
      </c>
      <c r="K26" s="27"/>
      <c r="L26" s="27"/>
      <c r="M26" s="27"/>
      <c r="N26" s="28">
        <f t="shared" si="3"/>
        <v>0.49993081539233758</v>
      </c>
      <c r="O26" s="28"/>
      <c r="P26" s="27">
        <v>333707</v>
      </c>
      <c r="Q26" s="27"/>
      <c r="R26" s="27"/>
      <c r="S26" s="27"/>
      <c r="T26" s="28">
        <f t="shared" si="1"/>
        <v>1.3667878182399558</v>
      </c>
      <c r="U26" s="28"/>
      <c r="V26" s="29">
        <v>39676</v>
      </c>
      <c r="W26" s="29"/>
      <c r="X26" s="29"/>
      <c r="Y26" s="29"/>
      <c r="Z26" s="30">
        <f t="shared" si="2"/>
        <v>0.1643344397204575</v>
      </c>
      <c r="AA26" s="30"/>
      <c r="AB26" s="29">
        <v>256337</v>
      </c>
      <c r="AC26" s="29"/>
      <c r="AD26" s="29"/>
      <c r="AE26" s="29"/>
      <c r="AF26" s="28">
        <f t="shared" si="4"/>
        <v>1.055344217550513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1474371</v>
      </c>
      <c r="K27" s="27"/>
      <c r="L27" s="27"/>
      <c r="M27" s="27"/>
      <c r="N27" s="28">
        <f t="shared" si="3"/>
        <v>5.9826263450928234</v>
      </c>
      <c r="O27" s="28"/>
      <c r="P27" s="27">
        <v>1194230</v>
      </c>
      <c r="Q27" s="27"/>
      <c r="R27" s="27"/>
      <c r="S27" s="27"/>
      <c r="T27" s="28">
        <f t="shared" si="1"/>
        <v>4.8912939080591729</v>
      </c>
      <c r="U27" s="28"/>
      <c r="V27" s="29">
        <v>1532191</v>
      </c>
      <c r="W27" s="29"/>
      <c r="X27" s="29"/>
      <c r="Y27" s="29"/>
      <c r="Z27" s="30">
        <f t="shared" si="2"/>
        <v>6.346197941569903</v>
      </c>
      <c r="AA27" s="30"/>
      <c r="AB27" s="29">
        <v>1136079</v>
      </c>
      <c r="AC27" s="29"/>
      <c r="AD27" s="29"/>
      <c r="AE27" s="29"/>
      <c r="AF27" s="28">
        <f t="shared" si="4"/>
        <v>4.67725846573288</v>
      </c>
      <c r="AG27" s="28"/>
    </row>
    <row r="28" spans="2:33" ht="25.5" customHeight="1" x14ac:dyDescent="0.15">
      <c r="B28" s="32" t="s">
        <v>33</v>
      </c>
      <c r="C28" s="32"/>
      <c r="D28" s="32"/>
      <c r="E28" s="32"/>
      <c r="F28" s="32"/>
      <c r="G28" s="32"/>
      <c r="H28" s="32"/>
      <c r="I28" s="33"/>
      <c r="J28" s="34">
        <v>2218100</v>
      </c>
      <c r="K28" s="34"/>
      <c r="L28" s="34"/>
      <c r="M28" s="34"/>
      <c r="N28" s="28">
        <f t="shared" si="3"/>
        <v>9.0004913933130748</v>
      </c>
      <c r="O28" s="28"/>
      <c r="P28" s="34">
        <v>2059500</v>
      </c>
      <c r="Q28" s="34"/>
      <c r="R28" s="34"/>
      <c r="S28" s="34"/>
      <c r="T28" s="35">
        <f t="shared" si="1"/>
        <v>8.4352426280095685</v>
      </c>
      <c r="U28" s="35"/>
      <c r="V28" s="36">
        <v>2194100</v>
      </c>
      <c r="W28" s="36"/>
      <c r="X28" s="36"/>
      <c r="Y28" s="36"/>
      <c r="Z28" s="30">
        <f t="shared" si="2"/>
        <v>9.0877657574013444</v>
      </c>
      <c r="AA28" s="30"/>
      <c r="AB28" s="36">
        <v>2519565</v>
      </c>
      <c r="AC28" s="36"/>
      <c r="AD28" s="36"/>
      <c r="AE28" s="36"/>
      <c r="AF28" s="28">
        <f t="shared" si="4"/>
        <v>10.373096172197764</v>
      </c>
      <c r="AG28" s="28"/>
    </row>
    <row r="29" spans="2:33" ht="37.5" customHeight="1" x14ac:dyDescent="0.15">
      <c r="C29" s="4" t="s">
        <v>34</v>
      </c>
      <c r="M29" s="37"/>
      <c r="N29" s="37"/>
      <c r="O29" s="37"/>
      <c r="Z29" s="37"/>
      <c r="AA29" s="37"/>
      <c r="AB29" s="37"/>
      <c r="AC29" s="37"/>
      <c r="AD29" s="37"/>
      <c r="AE29" s="37"/>
      <c r="AF29" s="37"/>
      <c r="AG29" s="37"/>
    </row>
    <row r="30" spans="2:33" ht="20.100000000000001" customHeight="1" thickBot="1" x14ac:dyDescent="0.25">
      <c r="B30" s="6" t="s">
        <v>35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24203502</v>
      </c>
      <c r="K34" s="22"/>
      <c r="L34" s="22"/>
      <c r="M34" s="22"/>
      <c r="N34" s="23">
        <v>100</v>
      </c>
      <c r="O34" s="23"/>
      <c r="P34" s="22">
        <f>SUM(P35:S46)</f>
        <v>24305745</v>
      </c>
      <c r="Q34" s="22"/>
      <c r="R34" s="22"/>
      <c r="S34" s="22"/>
      <c r="T34" s="23">
        <v>100</v>
      </c>
      <c r="U34" s="23"/>
      <c r="V34" s="22">
        <f>SUM(V35:Y46)</f>
        <v>23587111</v>
      </c>
      <c r="W34" s="22"/>
      <c r="X34" s="22"/>
      <c r="Y34" s="22"/>
      <c r="Z34" s="23">
        <v>100</v>
      </c>
      <c r="AA34" s="23"/>
      <c r="AB34" s="22">
        <f>SUM(AB35:AE46)</f>
        <v>24104502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36</v>
      </c>
      <c r="C35" s="25"/>
      <c r="D35" s="25"/>
      <c r="E35" s="25"/>
      <c r="F35" s="25"/>
      <c r="G35" s="25"/>
      <c r="H35" s="25"/>
      <c r="I35" s="26"/>
      <c r="J35" s="27">
        <v>236093</v>
      </c>
      <c r="K35" s="27"/>
      <c r="L35" s="27"/>
      <c r="M35" s="27"/>
      <c r="N35" s="28">
        <f>J35/$J$34*100</f>
        <v>0.97544975103189613</v>
      </c>
      <c r="O35" s="28"/>
      <c r="P35" s="27">
        <v>230688</v>
      </c>
      <c r="Q35" s="27"/>
      <c r="R35" s="27"/>
      <c r="S35" s="27"/>
      <c r="T35" s="28">
        <f>P35/$P$34*100</f>
        <v>0.94910894523084977</v>
      </c>
      <c r="U35" s="28"/>
      <c r="V35" s="29">
        <v>224484</v>
      </c>
      <c r="W35" s="29"/>
      <c r="X35" s="29"/>
      <c r="Y35" s="29"/>
      <c r="Z35" s="28">
        <f>V35/$V$34*100</f>
        <v>0.9517231677927831</v>
      </c>
      <c r="AA35" s="28"/>
      <c r="AB35" s="29">
        <v>204072</v>
      </c>
      <c r="AC35" s="29"/>
      <c r="AD35" s="29"/>
      <c r="AE35" s="29"/>
      <c r="AF35" s="28">
        <f>AB35/$AB$34*100</f>
        <v>0.84661363259029376</v>
      </c>
      <c r="AG35" s="28"/>
    </row>
    <row r="36" spans="2:37" ht="25.5" customHeight="1" x14ac:dyDescent="0.15">
      <c r="B36" s="25" t="s">
        <v>37</v>
      </c>
      <c r="C36" s="25"/>
      <c r="D36" s="25"/>
      <c r="E36" s="25"/>
      <c r="F36" s="25"/>
      <c r="G36" s="25"/>
      <c r="H36" s="25"/>
      <c r="I36" s="26"/>
      <c r="J36" s="27">
        <v>2741831</v>
      </c>
      <c r="K36" s="27"/>
      <c r="L36" s="27"/>
      <c r="M36" s="27"/>
      <c r="N36" s="28">
        <f t="shared" ref="N36:N46" si="5">J36/$J$34*100</f>
        <v>11.328240847130305</v>
      </c>
      <c r="O36" s="28"/>
      <c r="P36" s="27">
        <v>2672095</v>
      </c>
      <c r="Q36" s="27"/>
      <c r="R36" s="27"/>
      <c r="S36" s="27"/>
      <c r="T36" s="28">
        <f t="shared" ref="T36:T46" si="6">P36/$P$34*100</f>
        <v>10.993676597857831</v>
      </c>
      <c r="U36" s="28"/>
      <c r="V36" s="29">
        <v>2789043</v>
      </c>
      <c r="W36" s="29"/>
      <c r="X36" s="29"/>
      <c r="Y36" s="29"/>
      <c r="Z36" s="28">
        <f t="shared" ref="Z36:Z46" si="7">V36/$V$34*100</f>
        <v>11.824436659495943</v>
      </c>
      <c r="AA36" s="28"/>
      <c r="AB36" s="29">
        <v>2769169</v>
      </c>
      <c r="AC36" s="29"/>
      <c r="AD36" s="29"/>
      <c r="AE36" s="29"/>
      <c r="AF36" s="28">
        <f t="shared" ref="AF36:AF46" si="8">AB36/$AB$34*100</f>
        <v>11.488181751276173</v>
      </c>
      <c r="AG36" s="28"/>
    </row>
    <row r="37" spans="2:37" ht="25.5" customHeight="1" x14ac:dyDescent="0.15">
      <c r="B37" s="25" t="s">
        <v>38</v>
      </c>
      <c r="C37" s="25"/>
      <c r="D37" s="25"/>
      <c r="E37" s="25"/>
      <c r="F37" s="25"/>
      <c r="G37" s="25"/>
      <c r="H37" s="25"/>
      <c r="I37" s="26"/>
      <c r="J37" s="27">
        <v>7220720</v>
      </c>
      <c r="K37" s="27"/>
      <c r="L37" s="27"/>
      <c r="M37" s="27"/>
      <c r="N37" s="28">
        <f t="shared" si="5"/>
        <v>29.833368741432544</v>
      </c>
      <c r="O37" s="28"/>
      <c r="P37" s="27">
        <v>7573314</v>
      </c>
      <c r="Q37" s="27"/>
      <c r="R37" s="27"/>
      <c r="S37" s="27"/>
      <c r="T37" s="28">
        <f t="shared" si="6"/>
        <v>31.158534741477791</v>
      </c>
      <c r="U37" s="28"/>
      <c r="V37" s="29">
        <v>7939913</v>
      </c>
      <c r="W37" s="29"/>
      <c r="X37" s="29"/>
      <c r="Y37" s="29"/>
      <c r="Z37" s="28">
        <f t="shared" si="7"/>
        <v>33.66208349975544</v>
      </c>
      <c r="AA37" s="28"/>
      <c r="AB37" s="29">
        <v>8248020</v>
      </c>
      <c r="AC37" s="29"/>
      <c r="AD37" s="29"/>
      <c r="AE37" s="29"/>
      <c r="AF37" s="28">
        <f t="shared" si="8"/>
        <v>34.217757330145218</v>
      </c>
      <c r="AG37" s="28"/>
    </row>
    <row r="38" spans="2:37" ht="25.5" customHeight="1" x14ac:dyDescent="0.15">
      <c r="B38" s="25" t="s">
        <v>39</v>
      </c>
      <c r="C38" s="25"/>
      <c r="D38" s="25"/>
      <c r="E38" s="25"/>
      <c r="F38" s="25"/>
      <c r="G38" s="25"/>
      <c r="H38" s="25"/>
      <c r="I38" s="26"/>
      <c r="J38" s="27">
        <v>3594483</v>
      </c>
      <c r="K38" s="27"/>
      <c r="L38" s="27"/>
      <c r="M38" s="27"/>
      <c r="N38" s="28">
        <f t="shared" si="5"/>
        <v>14.851086425427196</v>
      </c>
      <c r="O38" s="28"/>
      <c r="P38" s="27">
        <v>3066151</v>
      </c>
      <c r="Q38" s="27"/>
      <c r="R38" s="27"/>
      <c r="S38" s="27"/>
      <c r="T38" s="28">
        <f t="shared" si="6"/>
        <v>12.614922932829256</v>
      </c>
      <c r="U38" s="28"/>
      <c r="V38" s="29">
        <v>2976041</v>
      </c>
      <c r="W38" s="29"/>
      <c r="X38" s="29"/>
      <c r="Y38" s="29"/>
      <c r="Z38" s="28">
        <f t="shared" si="7"/>
        <v>12.617234047866226</v>
      </c>
      <c r="AA38" s="28"/>
      <c r="AB38" s="29">
        <v>2611217</v>
      </c>
      <c r="AC38" s="29"/>
      <c r="AD38" s="29"/>
      <c r="AE38" s="29"/>
      <c r="AF38" s="28">
        <f t="shared" si="8"/>
        <v>10.832901671231374</v>
      </c>
      <c r="AG38" s="28"/>
    </row>
    <row r="39" spans="2:37" ht="25.5" customHeight="1" x14ac:dyDescent="0.15">
      <c r="B39" s="25" t="s">
        <v>40</v>
      </c>
      <c r="C39" s="25"/>
      <c r="D39" s="25"/>
      <c r="E39" s="25"/>
      <c r="F39" s="25"/>
      <c r="G39" s="25"/>
      <c r="H39" s="25"/>
      <c r="I39" s="26"/>
      <c r="J39" s="27">
        <v>11841</v>
      </c>
      <c r="K39" s="27"/>
      <c r="L39" s="27"/>
      <c r="M39" s="27"/>
      <c r="N39" s="28">
        <v>0.1</v>
      </c>
      <c r="O39" s="28"/>
      <c r="P39" s="27">
        <v>19808</v>
      </c>
      <c r="Q39" s="27"/>
      <c r="R39" s="27"/>
      <c r="S39" s="27"/>
      <c r="T39" s="28">
        <v>0.1</v>
      </c>
      <c r="U39" s="28"/>
      <c r="V39" s="29">
        <v>31512</v>
      </c>
      <c r="W39" s="29"/>
      <c r="X39" s="29"/>
      <c r="Y39" s="29"/>
      <c r="Z39" s="28">
        <v>0.1</v>
      </c>
      <c r="AA39" s="28"/>
      <c r="AB39" s="29">
        <v>37972</v>
      </c>
      <c r="AC39" s="29"/>
      <c r="AD39" s="29"/>
      <c r="AE39" s="29"/>
      <c r="AF39" s="28">
        <f>AB39/$AB$34*100</f>
        <v>0.15753073844877608</v>
      </c>
      <c r="AG39" s="28"/>
    </row>
    <row r="40" spans="2:37" ht="25.5" customHeight="1" x14ac:dyDescent="0.15">
      <c r="B40" s="25" t="s">
        <v>41</v>
      </c>
      <c r="C40" s="25"/>
      <c r="D40" s="25"/>
      <c r="E40" s="25"/>
      <c r="F40" s="25"/>
      <c r="G40" s="25"/>
      <c r="H40" s="25"/>
      <c r="I40" s="26"/>
      <c r="J40" s="27">
        <v>628065</v>
      </c>
      <c r="K40" s="27"/>
      <c r="L40" s="27"/>
      <c r="M40" s="27"/>
      <c r="N40" s="28">
        <f t="shared" si="5"/>
        <v>2.5949344024678744</v>
      </c>
      <c r="O40" s="28"/>
      <c r="P40" s="27">
        <v>1005186</v>
      </c>
      <c r="Q40" s="27"/>
      <c r="R40" s="27"/>
      <c r="S40" s="27"/>
      <c r="T40" s="28">
        <f t="shared" si="6"/>
        <v>4.1355901660286483</v>
      </c>
      <c r="U40" s="28"/>
      <c r="V40" s="29">
        <v>522057</v>
      </c>
      <c r="W40" s="29"/>
      <c r="X40" s="29"/>
      <c r="Y40" s="29"/>
      <c r="Z40" s="28">
        <f t="shared" si="7"/>
        <v>2.213314720908381</v>
      </c>
      <c r="AA40" s="28"/>
      <c r="AB40" s="29">
        <v>349033</v>
      </c>
      <c r="AC40" s="29"/>
      <c r="AD40" s="29"/>
      <c r="AE40" s="29"/>
      <c r="AF40" s="28">
        <f t="shared" si="8"/>
        <v>1.4479992160800501</v>
      </c>
      <c r="AG40" s="28"/>
    </row>
    <row r="41" spans="2:37" ht="25.5" customHeight="1" x14ac:dyDescent="0.15">
      <c r="B41" s="25" t="s">
        <v>42</v>
      </c>
      <c r="C41" s="25"/>
      <c r="D41" s="25"/>
      <c r="E41" s="25"/>
      <c r="F41" s="25"/>
      <c r="G41" s="25"/>
      <c r="H41" s="25"/>
      <c r="I41" s="26"/>
      <c r="J41" s="27">
        <v>342948</v>
      </c>
      <c r="K41" s="27"/>
      <c r="L41" s="27"/>
      <c r="M41" s="27"/>
      <c r="N41" s="28">
        <f t="shared" si="5"/>
        <v>1.4169354500848679</v>
      </c>
      <c r="O41" s="28"/>
      <c r="P41" s="27">
        <v>301450</v>
      </c>
      <c r="Q41" s="27"/>
      <c r="R41" s="27"/>
      <c r="S41" s="27"/>
      <c r="T41" s="28">
        <f t="shared" si="6"/>
        <v>1.2402417617727823</v>
      </c>
      <c r="U41" s="28"/>
      <c r="V41" s="29">
        <v>447388</v>
      </c>
      <c r="W41" s="29"/>
      <c r="X41" s="29"/>
      <c r="Y41" s="29"/>
      <c r="Z41" s="28">
        <f t="shared" si="7"/>
        <v>1.8967477619450723</v>
      </c>
      <c r="AA41" s="28"/>
      <c r="AB41" s="29">
        <v>415311</v>
      </c>
      <c r="AC41" s="29"/>
      <c r="AD41" s="29"/>
      <c r="AE41" s="29"/>
      <c r="AF41" s="28">
        <f t="shared" si="8"/>
        <v>1.7229603001132319</v>
      </c>
      <c r="AG41" s="28"/>
    </row>
    <row r="42" spans="2:37" ht="25.5" customHeight="1" x14ac:dyDescent="0.15">
      <c r="B42" s="25" t="s">
        <v>43</v>
      </c>
      <c r="C42" s="25"/>
      <c r="D42" s="25"/>
      <c r="E42" s="25"/>
      <c r="F42" s="25"/>
      <c r="G42" s="25"/>
      <c r="H42" s="25"/>
      <c r="I42" s="26"/>
      <c r="J42" s="27">
        <v>1818003</v>
      </c>
      <c r="K42" s="27"/>
      <c r="L42" s="27"/>
      <c r="M42" s="27"/>
      <c r="N42" s="28">
        <f t="shared" si="5"/>
        <v>7.5113221218978969</v>
      </c>
      <c r="O42" s="28"/>
      <c r="P42" s="27">
        <v>1359005</v>
      </c>
      <c r="Q42" s="27"/>
      <c r="R42" s="27"/>
      <c r="S42" s="27"/>
      <c r="T42" s="28">
        <f t="shared" si="6"/>
        <v>5.5912912770211323</v>
      </c>
      <c r="U42" s="28"/>
      <c r="V42" s="29">
        <v>1425506</v>
      </c>
      <c r="W42" s="29"/>
      <c r="X42" s="29"/>
      <c r="Y42" s="29"/>
      <c r="Z42" s="28">
        <f t="shared" si="7"/>
        <v>6.0435803265605523</v>
      </c>
      <c r="AA42" s="28"/>
      <c r="AB42" s="29">
        <v>1592672</v>
      </c>
      <c r="AC42" s="29"/>
      <c r="AD42" s="29"/>
      <c r="AE42" s="29"/>
      <c r="AF42" s="28">
        <f t="shared" si="8"/>
        <v>6.6073632220238361</v>
      </c>
      <c r="AG42" s="28"/>
    </row>
    <row r="43" spans="2:37" ht="25.5" customHeight="1" x14ac:dyDescent="0.15">
      <c r="B43" s="25" t="s">
        <v>44</v>
      </c>
      <c r="C43" s="25"/>
      <c r="D43" s="25"/>
      <c r="E43" s="25"/>
      <c r="F43" s="25"/>
      <c r="G43" s="25"/>
      <c r="H43" s="25"/>
      <c r="I43" s="26"/>
      <c r="J43" s="27">
        <v>994056</v>
      </c>
      <c r="K43" s="27"/>
      <c r="L43" s="27"/>
      <c r="M43" s="27"/>
      <c r="N43" s="28">
        <v>4.0999999999999996</v>
      </c>
      <c r="O43" s="28"/>
      <c r="P43" s="27">
        <v>1107894</v>
      </c>
      <c r="Q43" s="27"/>
      <c r="R43" s="27"/>
      <c r="S43" s="27"/>
      <c r="T43" s="28">
        <f>P43/$P$34*100</f>
        <v>4.5581569295654178</v>
      </c>
      <c r="U43" s="28"/>
      <c r="V43" s="29">
        <v>1124939</v>
      </c>
      <c r="W43" s="29"/>
      <c r="X43" s="29"/>
      <c r="Y43" s="29"/>
      <c r="Z43" s="28">
        <f t="shared" si="7"/>
        <v>4.769295400356576</v>
      </c>
      <c r="AA43" s="28"/>
      <c r="AB43" s="29">
        <v>2126542</v>
      </c>
      <c r="AC43" s="29"/>
      <c r="AD43" s="29"/>
      <c r="AE43" s="29"/>
      <c r="AF43" s="28">
        <f>AB43/$AB$34*100</f>
        <v>8.8221776994189725</v>
      </c>
      <c r="AG43" s="28"/>
    </row>
    <row r="44" spans="2:37" ht="25.5" customHeight="1" x14ac:dyDescent="0.15">
      <c r="B44" s="25" t="s">
        <v>45</v>
      </c>
      <c r="C44" s="25"/>
      <c r="D44" s="25"/>
      <c r="E44" s="25"/>
      <c r="F44" s="25"/>
      <c r="G44" s="25"/>
      <c r="H44" s="25"/>
      <c r="I44" s="26"/>
      <c r="J44" s="27">
        <v>3263428</v>
      </c>
      <c r="K44" s="27"/>
      <c r="L44" s="27"/>
      <c r="M44" s="27"/>
      <c r="N44" s="28">
        <v>13.5</v>
      </c>
      <c r="O44" s="28"/>
      <c r="P44" s="27">
        <v>3326374</v>
      </c>
      <c r="Q44" s="27"/>
      <c r="R44" s="27"/>
      <c r="S44" s="27"/>
      <c r="T44" s="28">
        <f>P44/$P$34*100</f>
        <v>13.685546359512946</v>
      </c>
      <c r="U44" s="28"/>
      <c r="V44" s="29">
        <v>2889420</v>
      </c>
      <c r="W44" s="29"/>
      <c r="X44" s="29"/>
      <c r="Y44" s="29"/>
      <c r="Z44" s="28">
        <v>12.3</v>
      </c>
      <c r="AA44" s="28"/>
      <c r="AB44" s="29">
        <v>2490258</v>
      </c>
      <c r="AC44" s="29"/>
      <c r="AD44" s="29"/>
      <c r="AE44" s="29"/>
      <c r="AF44" s="28">
        <f>AB44/$AB$34*100</f>
        <v>10.331090847676505</v>
      </c>
      <c r="AG44" s="28"/>
    </row>
    <row r="45" spans="2:37" ht="25.5" customHeight="1" x14ac:dyDescent="0.15">
      <c r="B45" s="25" t="s">
        <v>46</v>
      </c>
      <c r="C45" s="25"/>
      <c r="D45" s="25"/>
      <c r="E45" s="25"/>
      <c r="F45" s="25"/>
      <c r="G45" s="25"/>
      <c r="H45" s="25"/>
      <c r="I45" s="26"/>
      <c r="J45" s="38">
        <v>129057</v>
      </c>
      <c r="K45" s="38"/>
      <c r="L45" s="38"/>
      <c r="M45" s="38"/>
      <c r="N45" s="28">
        <f t="shared" si="5"/>
        <v>0.53321622631303522</v>
      </c>
      <c r="O45" s="28"/>
      <c r="P45" s="39">
        <v>251646</v>
      </c>
      <c r="Q45" s="39"/>
      <c r="R45" s="39"/>
      <c r="S45" s="39"/>
      <c r="T45" s="28">
        <f t="shared" si="6"/>
        <v>1.0353354731566549</v>
      </c>
      <c r="U45" s="28"/>
      <c r="V45" s="40">
        <v>0</v>
      </c>
      <c r="W45" s="40"/>
      <c r="X45" s="40"/>
      <c r="Y45" s="40"/>
      <c r="Z45" s="28">
        <f t="shared" si="7"/>
        <v>0</v>
      </c>
      <c r="AA45" s="28"/>
      <c r="AB45" s="40">
        <v>87894</v>
      </c>
      <c r="AC45" s="40"/>
      <c r="AD45" s="40"/>
      <c r="AE45" s="40"/>
      <c r="AF45" s="28">
        <f t="shared" si="8"/>
        <v>0.36463727813169505</v>
      </c>
      <c r="AG45" s="28"/>
    </row>
    <row r="46" spans="2:37" ht="25.5" customHeight="1" x14ac:dyDescent="0.15">
      <c r="B46" s="32" t="s">
        <v>47</v>
      </c>
      <c r="C46" s="32"/>
      <c r="D46" s="32"/>
      <c r="E46" s="32"/>
      <c r="F46" s="32"/>
      <c r="G46" s="32"/>
      <c r="H46" s="32"/>
      <c r="I46" s="33"/>
      <c r="J46" s="34">
        <v>3222977</v>
      </c>
      <c r="K46" s="34"/>
      <c r="L46" s="34"/>
      <c r="M46" s="34"/>
      <c r="N46" s="28">
        <f t="shared" si="5"/>
        <v>13.316159785472367</v>
      </c>
      <c r="O46" s="28"/>
      <c r="P46" s="34">
        <v>3392134</v>
      </c>
      <c r="Q46" s="34"/>
      <c r="R46" s="34"/>
      <c r="S46" s="34"/>
      <c r="T46" s="35">
        <f t="shared" si="6"/>
        <v>13.956099679314498</v>
      </c>
      <c r="U46" s="35"/>
      <c r="V46" s="36">
        <v>3216808</v>
      </c>
      <c r="W46" s="36"/>
      <c r="X46" s="36"/>
      <c r="Y46" s="36"/>
      <c r="Z46" s="28">
        <f t="shared" si="7"/>
        <v>13.637990680588224</v>
      </c>
      <c r="AA46" s="28"/>
      <c r="AB46" s="36">
        <v>3172342</v>
      </c>
      <c r="AC46" s="36"/>
      <c r="AD46" s="36"/>
      <c r="AE46" s="36"/>
      <c r="AF46" s="28">
        <f t="shared" si="8"/>
        <v>13.160786312863879</v>
      </c>
      <c r="AG46" s="28"/>
      <c r="AI46" s="41"/>
      <c r="AJ46" s="42"/>
      <c r="AK46" s="42"/>
    </row>
    <row r="47" spans="2:37" ht="24.95" customHeight="1" x14ac:dyDescent="0.15">
      <c r="N47" s="37"/>
      <c r="O47" s="37"/>
      <c r="Z47" s="43" t="s">
        <v>48</v>
      </c>
      <c r="AA47" s="43"/>
      <c r="AB47" s="43"/>
      <c r="AC47" s="43"/>
      <c r="AD47" s="43"/>
      <c r="AE47" s="43"/>
      <c r="AF47" s="43"/>
      <c r="AG47" s="43"/>
    </row>
  </sheetData>
  <mergeCells count="359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F32:AG32"/>
    <mergeCell ref="B33:I33"/>
    <mergeCell ref="J33:O33"/>
    <mergeCell ref="P33:U33"/>
    <mergeCell ref="V33:AA33"/>
    <mergeCell ref="AB33:AG33"/>
    <mergeCell ref="N32:O32"/>
    <mergeCell ref="P32:S32"/>
    <mergeCell ref="T32:U32"/>
    <mergeCell ref="V32:Y32"/>
    <mergeCell ref="Z32:AA32"/>
    <mergeCell ref="AB32:AE32"/>
    <mergeCell ref="AB28:AE28"/>
    <mergeCell ref="AF28:AG28"/>
    <mergeCell ref="B30:I30"/>
    <mergeCell ref="AB30:AG30"/>
    <mergeCell ref="B31:I32"/>
    <mergeCell ref="J31:O31"/>
    <mergeCell ref="P31:U31"/>
    <mergeCell ref="V31:AA31"/>
    <mergeCell ref="AB31:AG31"/>
    <mergeCell ref="J32:M32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22CF-BA70-4E2A-A293-5D934FD3D327}">
  <sheetPr>
    <pageSetUpPr fitToPage="1"/>
  </sheetPr>
  <dimension ref="A1:AH35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50</v>
      </c>
      <c r="C2" s="6"/>
      <c r="D2" s="6"/>
      <c r="E2" s="6"/>
      <c r="F2" s="6"/>
      <c r="G2" s="6"/>
      <c r="H2" s="6"/>
      <c r="I2" s="6"/>
      <c r="J2" s="6"/>
      <c r="AB2" s="44" t="s">
        <v>3</v>
      </c>
      <c r="AC2" s="44"/>
      <c r="AD2" s="44"/>
      <c r="AE2" s="44"/>
      <c r="AF2" s="44"/>
      <c r="AG2" s="44"/>
      <c r="AH2" s="44"/>
    </row>
    <row r="3" spans="1:34" ht="27.95" customHeight="1" x14ac:dyDescent="0.15">
      <c r="B3" s="45" t="s">
        <v>51</v>
      </c>
      <c r="C3" s="45"/>
      <c r="D3" s="45"/>
      <c r="E3" s="45"/>
      <c r="F3" s="45"/>
      <c r="G3" s="45"/>
      <c r="H3" s="45"/>
      <c r="I3" s="45"/>
      <c r="J3" s="46"/>
      <c r="K3" s="47" t="s">
        <v>5</v>
      </c>
      <c r="L3" s="47"/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/>
      <c r="W3" s="47" t="s">
        <v>7</v>
      </c>
      <c r="X3" s="47"/>
      <c r="Y3" s="47"/>
      <c r="Z3" s="47"/>
      <c r="AA3" s="47"/>
      <c r="AB3" s="47"/>
      <c r="AC3" s="47" t="s">
        <v>8</v>
      </c>
      <c r="AD3" s="47"/>
      <c r="AE3" s="47"/>
      <c r="AF3" s="47"/>
      <c r="AG3" s="47"/>
      <c r="AH3" s="48"/>
    </row>
    <row r="4" spans="1:34" s="24" customFormat="1" ht="27.95" customHeight="1" x14ac:dyDescent="0.15">
      <c r="C4" s="49" t="s">
        <v>12</v>
      </c>
      <c r="D4" s="49"/>
      <c r="E4" s="49"/>
      <c r="F4" s="49"/>
      <c r="G4" s="49"/>
      <c r="H4" s="49"/>
      <c r="I4" s="49"/>
      <c r="J4" s="50"/>
      <c r="K4" s="51">
        <f>SUM(K5:P9)</f>
        <v>17459181</v>
      </c>
      <c r="L4" s="51"/>
      <c r="M4" s="51"/>
      <c r="N4" s="51"/>
      <c r="O4" s="51"/>
      <c r="P4" s="51"/>
      <c r="Q4" s="51">
        <f>SUM(Q5:V9)</f>
        <v>17007431</v>
      </c>
      <c r="R4" s="51"/>
      <c r="S4" s="51"/>
      <c r="T4" s="51"/>
      <c r="U4" s="51"/>
      <c r="V4" s="51"/>
      <c r="W4" s="51">
        <f>SUM(W5:AB9)</f>
        <v>18720682</v>
      </c>
      <c r="X4" s="51"/>
      <c r="Y4" s="51"/>
      <c r="Z4" s="51"/>
      <c r="AA4" s="51"/>
      <c r="AB4" s="51"/>
      <c r="AC4" s="51">
        <f>SUM(AC5:AH9)</f>
        <v>18517175</v>
      </c>
      <c r="AD4" s="51"/>
      <c r="AE4" s="51"/>
      <c r="AF4" s="51"/>
      <c r="AG4" s="51"/>
      <c r="AH4" s="51"/>
    </row>
    <row r="5" spans="1:34" ht="27.95" customHeight="1" x14ac:dyDescent="0.15">
      <c r="C5" s="52" t="s">
        <v>52</v>
      </c>
      <c r="D5" s="52"/>
      <c r="E5" s="52"/>
      <c r="F5" s="52"/>
      <c r="G5" s="52"/>
      <c r="H5" s="52"/>
      <c r="I5" s="52"/>
      <c r="J5" s="26"/>
      <c r="K5" s="53">
        <v>9305572</v>
      </c>
      <c r="L5" s="53"/>
      <c r="M5" s="53"/>
      <c r="N5" s="53"/>
      <c r="O5" s="53"/>
      <c r="P5" s="53"/>
      <c r="Q5" s="53">
        <v>9207444</v>
      </c>
      <c r="R5" s="53"/>
      <c r="S5" s="53"/>
      <c r="T5" s="53"/>
      <c r="U5" s="53"/>
      <c r="V5" s="53"/>
      <c r="W5" s="53">
        <v>10656685</v>
      </c>
      <c r="X5" s="53"/>
      <c r="Y5" s="53"/>
      <c r="Z5" s="53"/>
      <c r="AA5" s="53"/>
      <c r="AB5" s="53"/>
      <c r="AC5" s="53">
        <v>10037409</v>
      </c>
      <c r="AD5" s="53"/>
      <c r="AE5" s="53"/>
      <c r="AF5" s="53"/>
      <c r="AG5" s="53"/>
      <c r="AH5" s="53"/>
    </row>
    <row r="6" spans="1:34" ht="27.95" customHeight="1" x14ac:dyDescent="0.15">
      <c r="C6" s="52" t="s">
        <v>53</v>
      </c>
      <c r="D6" s="52"/>
      <c r="E6" s="52"/>
      <c r="F6" s="52"/>
      <c r="G6" s="52"/>
      <c r="H6" s="52"/>
      <c r="I6" s="52"/>
      <c r="J6" s="26"/>
      <c r="K6" s="53">
        <v>2360598</v>
      </c>
      <c r="L6" s="53"/>
      <c r="M6" s="53"/>
      <c r="N6" s="53"/>
      <c r="O6" s="53"/>
      <c r="P6" s="53"/>
      <c r="Q6" s="53">
        <v>1822146</v>
      </c>
      <c r="R6" s="53"/>
      <c r="S6" s="53"/>
      <c r="T6" s="53"/>
      <c r="U6" s="53"/>
      <c r="V6" s="53"/>
      <c r="W6" s="53">
        <v>1914177</v>
      </c>
      <c r="X6" s="53"/>
      <c r="Y6" s="53"/>
      <c r="Z6" s="53"/>
      <c r="AA6" s="53"/>
      <c r="AB6" s="53"/>
      <c r="AC6" s="53">
        <v>2152173</v>
      </c>
      <c r="AD6" s="53"/>
      <c r="AE6" s="53"/>
      <c r="AF6" s="53"/>
      <c r="AG6" s="53"/>
      <c r="AH6" s="53"/>
    </row>
    <row r="7" spans="1:34" ht="27.95" customHeight="1" x14ac:dyDescent="0.15">
      <c r="C7" s="52" t="s">
        <v>54</v>
      </c>
      <c r="D7" s="52"/>
      <c r="E7" s="52"/>
      <c r="F7" s="52"/>
      <c r="G7" s="52"/>
      <c r="H7" s="52"/>
      <c r="I7" s="52"/>
      <c r="J7" s="26"/>
      <c r="K7" s="53">
        <v>5098557</v>
      </c>
      <c r="L7" s="53"/>
      <c r="M7" s="53"/>
      <c r="N7" s="53"/>
      <c r="O7" s="53"/>
      <c r="P7" s="53"/>
      <c r="Q7" s="53">
        <v>5257682</v>
      </c>
      <c r="R7" s="53"/>
      <c r="S7" s="53"/>
      <c r="T7" s="53"/>
      <c r="U7" s="53"/>
      <c r="V7" s="53"/>
      <c r="W7" s="53">
        <v>5440244</v>
      </c>
      <c r="X7" s="53"/>
      <c r="Y7" s="53"/>
      <c r="Z7" s="53"/>
      <c r="AA7" s="53"/>
      <c r="AB7" s="53"/>
      <c r="AC7" s="53">
        <v>5584705</v>
      </c>
      <c r="AD7" s="53"/>
      <c r="AE7" s="53"/>
      <c r="AF7" s="53"/>
      <c r="AG7" s="53"/>
      <c r="AH7" s="53"/>
    </row>
    <row r="8" spans="1:34" ht="27.95" customHeight="1" x14ac:dyDescent="0.15">
      <c r="C8" s="52" t="s">
        <v>55</v>
      </c>
      <c r="D8" s="52"/>
      <c r="E8" s="52"/>
      <c r="F8" s="52"/>
      <c r="G8" s="52"/>
      <c r="H8" s="52"/>
      <c r="I8" s="52"/>
      <c r="J8" s="26"/>
      <c r="K8" s="53">
        <v>23428</v>
      </c>
      <c r="L8" s="53"/>
      <c r="M8" s="53"/>
      <c r="N8" s="53"/>
      <c r="O8" s="53"/>
      <c r="P8" s="53"/>
      <c r="Q8" s="53">
        <v>24822</v>
      </c>
      <c r="R8" s="53"/>
      <c r="S8" s="53"/>
      <c r="T8" s="53"/>
      <c r="U8" s="53"/>
      <c r="V8" s="53"/>
      <c r="W8" s="53">
        <v>22416</v>
      </c>
      <c r="X8" s="53"/>
      <c r="Y8" s="53"/>
      <c r="Z8" s="53"/>
      <c r="AA8" s="53"/>
      <c r="AB8" s="53"/>
      <c r="AC8" s="53">
        <v>12955</v>
      </c>
      <c r="AD8" s="53"/>
      <c r="AE8" s="53"/>
      <c r="AF8" s="53"/>
      <c r="AG8" s="53"/>
      <c r="AH8" s="53"/>
    </row>
    <row r="9" spans="1:34" ht="27.95" customHeight="1" x14ac:dyDescent="0.15">
      <c r="B9" s="54"/>
      <c r="C9" s="55" t="s">
        <v>56</v>
      </c>
      <c r="D9" s="55"/>
      <c r="E9" s="55"/>
      <c r="F9" s="55"/>
      <c r="G9" s="55"/>
      <c r="H9" s="55"/>
      <c r="I9" s="55"/>
      <c r="J9" s="33"/>
      <c r="K9" s="56">
        <v>671026</v>
      </c>
      <c r="L9" s="56"/>
      <c r="M9" s="56"/>
      <c r="N9" s="56"/>
      <c r="O9" s="56"/>
      <c r="P9" s="56"/>
      <c r="Q9" s="56">
        <v>695337</v>
      </c>
      <c r="R9" s="56"/>
      <c r="S9" s="56"/>
      <c r="T9" s="56"/>
      <c r="U9" s="56"/>
      <c r="V9" s="56"/>
      <c r="W9" s="56">
        <v>687160</v>
      </c>
      <c r="X9" s="56"/>
      <c r="Y9" s="56"/>
      <c r="Z9" s="56"/>
      <c r="AA9" s="56"/>
      <c r="AB9" s="56"/>
      <c r="AC9" s="56">
        <v>729933</v>
      </c>
      <c r="AD9" s="56"/>
      <c r="AE9" s="56"/>
      <c r="AF9" s="56"/>
      <c r="AG9" s="56"/>
      <c r="AH9" s="56"/>
    </row>
    <row r="10" spans="1:34" ht="27.95" customHeight="1" x14ac:dyDescent="0.15"/>
    <row r="11" spans="1:34" ht="27.95" customHeight="1" thickBot="1" x14ac:dyDescent="0.2">
      <c r="B11" s="6" t="s">
        <v>57</v>
      </c>
      <c r="C11" s="6"/>
      <c r="D11" s="6"/>
      <c r="E11" s="6"/>
      <c r="F11" s="6"/>
      <c r="G11" s="6"/>
      <c r="H11" s="6"/>
      <c r="I11" s="6"/>
      <c r="J11" s="6"/>
      <c r="AB11" s="44" t="s">
        <v>3</v>
      </c>
      <c r="AC11" s="44"/>
      <c r="AD11" s="44"/>
      <c r="AE11" s="44"/>
      <c r="AF11" s="44"/>
      <c r="AG11" s="44"/>
      <c r="AH11" s="44"/>
    </row>
    <row r="12" spans="1:34" ht="27.95" customHeight="1" x14ac:dyDescent="0.15">
      <c r="B12" s="45" t="s">
        <v>51</v>
      </c>
      <c r="C12" s="45"/>
      <c r="D12" s="45"/>
      <c r="E12" s="45"/>
      <c r="F12" s="45"/>
      <c r="G12" s="45"/>
      <c r="H12" s="45"/>
      <c r="I12" s="45"/>
      <c r="J12" s="46"/>
      <c r="K12" s="47" t="s">
        <v>5</v>
      </c>
      <c r="L12" s="47"/>
      <c r="M12" s="47"/>
      <c r="N12" s="47"/>
      <c r="O12" s="47"/>
      <c r="P12" s="47"/>
      <c r="Q12" s="47" t="s">
        <v>6</v>
      </c>
      <c r="R12" s="47"/>
      <c r="S12" s="47"/>
      <c r="T12" s="47"/>
      <c r="U12" s="47"/>
      <c r="V12" s="47"/>
      <c r="W12" s="47" t="s">
        <v>7</v>
      </c>
      <c r="X12" s="47"/>
      <c r="Y12" s="47"/>
      <c r="Z12" s="47"/>
      <c r="AA12" s="47"/>
      <c r="AB12" s="47"/>
      <c r="AC12" s="47" t="s">
        <v>8</v>
      </c>
      <c r="AD12" s="47"/>
      <c r="AE12" s="47"/>
      <c r="AF12" s="47"/>
      <c r="AG12" s="47"/>
      <c r="AH12" s="48"/>
    </row>
    <row r="13" spans="1:34" s="24" customFormat="1" ht="27.95" customHeight="1" x14ac:dyDescent="0.15">
      <c r="C13" s="49" t="s">
        <v>12</v>
      </c>
      <c r="D13" s="49"/>
      <c r="E13" s="49"/>
      <c r="F13" s="49"/>
      <c r="G13" s="49"/>
      <c r="H13" s="49"/>
      <c r="I13" s="49"/>
      <c r="J13" s="50"/>
      <c r="K13" s="51">
        <f>SUM(K14:P18)</f>
        <v>17397308</v>
      </c>
      <c r="L13" s="51"/>
      <c r="M13" s="51"/>
      <c r="N13" s="51"/>
      <c r="O13" s="51"/>
      <c r="P13" s="51"/>
      <c r="Q13" s="51">
        <f>SUM(Q14:V18)</f>
        <v>16947262</v>
      </c>
      <c r="R13" s="51"/>
      <c r="S13" s="51"/>
      <c r="T13" s="51"/>
      <c r="U13" s="51"/>
      <c r="V13" s="51"/>
      <c r="W13" s="51">
        <f>SUM(W14:AB18)</f>
        <v>18722566</v>
      </c>
      <c r="X13" s="51"/>
      <c r="Y13" s="51"/>
      <c r="Z13" s="51"/>
      <c r="AA13" s="51"/>
      <c r="AB13" s="51"/>
      <c r="AC13" s="51">
        <f>SUM(AC14:AH18)</f>
        <v>18693000</v>
      </c>
      <c r="AD13" s="51"/>
      <c r="AE13" s="51"/>
      <c r="AF13" s="51"/>
      <c r="AG13" s="51"/>
      <c r="AH13" s="51"/>
    </row>
    <row r="14" spans="1:34" ht="27.95" customHeight="1" x14ac:dyDescent="0.15">
      <c r="C14" s="52" t="s">
        <v>52</v>
      </c>
      <c r="D14" s="52"/>
      <c r="E14" s="52"/>
      <c r="F14" s="52"/>
      <c r="G14" s="52"/>
      <c r="H14" s="52"/>
      <c r="I14" s="52"/>
      <c r="J14" s="26"/>
      <c r="K14" s="53">
        <v>9277351</v>
      </c>
      <c r="L14" s="53"/>
      <c r="M14" s="53"/>
      <c r="N14" s="53"/>
      <c r="O14" s="53"/>
      <c r="P14" s="53"/>
      <c r="Q14" s="53">
        <v>9188012</v>
      </c>
      <c r="R14" s="53"/>
      <c r="S14" s="53"/>
      <c r="T14" s="53"/>
      <c r="U14" s="53"/>
      <c r="V14" s="53"/>
      <c r="W14" s="53">
        <v>10719631</v>
      </c>
      <c r="X14" s="53"/>
      <c r="Y14" s="53"/>
      <c r="Z14" s="53"/>
      <c r="AA14" s="53"/>
      <c r="AB14" s="53"/>
      <c r="AC14" s="53">
        <v>10299587</v>
      </c>
      <c r="AD14" s="53"/>
      <c r="AE14" s="53"/>
      <c r="AF14" s="53"/>
      <c r="AG14" s="53"/>
      <c r="AH14" s="53"/>
    </row>
    <row r="15" spans="1:34" ht="27.95" customHeight="1" x14ac:dyDescent="0.15">
      <c r="C15" s="52" t="s">
        <v>53</v>
      </c>
      <c r="D15" s="52"/>
      <c r="E15" s="52"/>
      <c r="F15" s="52"/>
      <c r="G15" s="52"/>
      <c r="H15" s="52"/>
      <c r="I15" s="52"/>
      <c r="J15" s="26"/>
      <c r="K15" s="53">
        <v>2358414</v>
      </c>
      <c r="L15" s="53"/>
      <c r="M15" s="53"/>
      <c r="N15" s="53"/>
      <c r="O15" s="53"/>
      <c r="P15" s="53"/>
      <c r="Q15" s="53">
        <v>1821559</v>
      </c>
      <c r="R15" s="53"/>
      <c r="S15" s="53"/>
      <c r="T15" s="53"/>
      <c r="U15" s="53"/>
      <c r="V15" s="53"/>
      <c r="W15" s="53">
        <v>1912226</v>
      </c>
      <c r="X15" s="53"/>
      <c r="Y15" s="53"/>
      <c r="Z15" s="53"/>
      <c r="AA15" s="53"/>
      <c r="AB15" s="53"/>
      <c r="AC15" s="53">
        <v>2151357</v>
      </c>
      <c r="AD15" s="53"/>
      <c r="AE15" s="53"/>
      <c r="AF15" s="53"/>
      <c r="AG15" s="53"/>
      <c r="AH15" s="53"/>
    </row>
    <row r="16" spans="1:34" ht="27.95" customHeight="1" x14ac:dyDescent="0.15">
      <c r="C16" s="52" t="s">
        <v>54</v>
      </c>
      <c r="D16" s="52"/>
      <c r="E16" s="52"/>
      <c r="F16" s="52"/>
      <c r="G16" s="52"/>
      <c r="H16" s="52"/>
      <c r="I16" s="52"/>
      <c r="J16" s="26"/>
      <c r="K16" s="53">
        <v>5070606</v>
      </c>
      <c r="L16" s="53"/>
      <c r="M16" s="53"/>
      <c r="N16" s="53"/>
      <c r="O16" s="53"/>
      <c r="P16" s="53"/>
      <c r="Q16" s="53">
        <v>5219604</v>
      </c>
      <c r="R16" s="53"/>
      <c r="S16" s="53"/>
      <c r="T16" s="53"/>
      <c r="U16" s="53"/>
      <c r="V16" s="53"/>
      <c r="W16" s="53">
        <v>5382721</v>
      </c>
      <c r="X16" s="53"/>
      <c r="Y16" s="53"/>
      <c r="Z16" s="53"/>
      <c r="AA16" s="53"/>
      <c r="AB16" s="53"/>
      <c r="AC16" s="57">
        <v>5499742</v>
      </c>
      <c r="AD16" s="57"/>
      <c r="AE16" s="57"/>
      <c r="AF16" s="57"/>
      <c r="AG16" s="57"/>
      <c r="AH16" s="57"/>
    </row>
    <row r="17" spans="2:34" ht="27.95" customHeight="1" x14ac:dyDescent="0.15">
      <c r="C17" s="52" t="s">
        <v>55</v>
      </c>
      <c r="D17" s="52"/>
      <c r="E17" s="52"/>
      <c r="F17" s="52"/>
      <c r="G17" s="52"/>
      <c r="H17" s="52"/>
      <c r="I17" s="52"/>
      <c r="J17" s="26"/>
      <c r="K17" s="53">
        <v>22881</v>
      </c>
      <c r="L17" s="53"/>
      <c r="M17" s="53"/>
      <c r="N17" s="53"/>
      <c r="O17" s="53"/>
      <c r="P17" s="53"/>
      <c r="Q17" s="53">
        <v>24801</v>
      </c>
      <c r="R17" s="53"/>
      <c r="S17" s="53"/>
      <c r="T17" s="53"/>
      <c r="U17" s="53"/>
      <c r="V17" s="53"/>
      <c r="W17" s="53">
        <v>22416</v>
      </c>
      <c r="X17" s="53"/>
      <c r="Y17" s="53"/>
      <c r="Z17" s="53"/>
      <c r="AA17" s="53"/>
      <c r="AB17" s="53"/>
      <c r="AC17" s="53">
        <v>12955</v>
      </c>
      <c r="AD17" s="53"/>
      <c r="AE17" s="53"/>
      <c r="AF17" s="53"/>
      <c r="AG17" s="53"/>
      <c r="AH17" s="53"/>
    </row>
    <row r="18" spans="2:34" ht="27.95" customHeight="1" x14ac:dyDescent="0.15">
      <c r="B18" s="54"/>
      <c r="C18" s="55" t="s">
        <v>56</v>
      </c>
      <c r="D18" s="55"/>
      <c r="E18" s="55"/>
      <c r="F18" s="55"/>
      <c r="G18" s="55"/>
      <c r="H18" s="55"/>
      <c r="I18" s="55"/>
      <c r="J18" s="33"/>
      <c r="K18" s="56">
        <v>668056</v>
      </c>
      <c r="L18" s="56"/>
      <c r="M18" s="56"/>
      <c r="N18" s="56"/>
      <c r="O18" s="56"/>
      <c r="P18" s="56"/>
      <c r="Q18" s="56">
        <v>693286</v>
      </c>
      <c r="R18" s="56"/>
      <c r="S18" s="56"/>
      <c r="T18" s="56"/>
      <c r="U18" s="56"/>
      <c r="V18" s="56"/>
      <c r="W18" s="56">
        <v>685572</v>
      </c>
      <c r="X18" s="56"/>
      <c r="Y18" s="56"/>
      <c r="Z18" s="56"/>
      <c r="AA18" s="56"/>
      <c r="AB18" s="56"/>
      <c r="AC18" s="56">
        <v>729359</v>
      </c>
      <c r="AD18" s="56"/>
      <c r="AE18" s="56"/>
      <c r="AF18" s="56"/>
      <c r="AG18" s="56"/>
      <c r="AH18" s="56"/>
    </row>
    <row r="19" spans="2:34" ht="27.95" customHeight="1" x14ac:dyDescent="0.15">
      <c r="AB19" s="58" t="s">
        <v>48</v>
      </c>
      <c r="AC19" s="58"/>
      <c r="AD19" s="58"/>
      <c r="AE19" s="58"/>
      <c r="AF19" s="58"/>
      <c r="AG19" s="58"/>
      <c r="AH19" s="58"/>
    </row>
    <row r="20" spans="2:34" ht="27.95" customHeight="1" x14ac:dyDescent="0.15">
      <c r="AB20" s="59"/>
      <c r="AC20" s="59"/>
      <c r="AD20" s="59"/>
      <c r="AE20" s="59"/>
      <c r="AF20" s="59"/>
      <c r="AG20" s="59"/>
      <c r="AH20" s="59"/>
    </row>
    <row r="21" spans="2:34" ht="27.95" customHeight="1" x14ac:dyDescent="0.15">
      <c r="AB21" s="59"/>
      <c r="AC21" s="59"/>
      <c r="AD21" s="59"/>
      <c r="AE21" s="59"/>
      <c r="AF21" s="59"/>
      <c r="AG21" s="59"/>
      <c r="AH21" s="59"/>
    </row>
    <row r="22" spans="2:34" ht="27.95" customHeight="1" x14ac:dyDescent="0.15">
      <c r="AB22" s="59"/>
      <c r="AC22" s="59"/>
      <c r="AD22" s="59"/>
      <c r="AE22" s="59"/>
      <c r="AF22" s="59"/>
      <c r="AG22" s="59"/>
      <c r="AH22" s="59"/>
    </row>
    <row r="23" spans="2:34" ht="27.95" customHeight="1" x14ac:dyDescent="0.15">
      <c r="B23" s="5" t="s">
        <v>58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27.95" customHeight="1" thickBot="1" x14ac:dyDescent="0.2">
      <c r="B24" s="6" t="s">
        <v>59</v>
      </c>
      <c r="C24" s="6"/>
      <c r="D24" s="6"/>
      <c r="E24" s="6"/>
      <c r="F24" s="6"/>
      <c r="G24" s="6"/>
      <c r="H24" s="6"/>
      <c r="I24" s="6"/>
      <c r="J24" s="6"/>
      <c r="AB24" s="44" t="s">
        <v>3</v>
      </c>
      <c r="AC24" s="44"/>
      <c r="AD24" s="44"/>
      <c r="AE24" s="44"/>
      <c r="AF24" s="44"/>
      <c r="AG24" s="44"/>
      <c r="AH24" s="44"/>
    </row>
    <row r="25" spans="2:34" ht="27.95" customHeight="1" x14ac:dyDescent="0.15">
      <c r="B25" s="45" t="s">
        <v>51</v>
      </c>
      <c r="C25" s="45"/>
      <c r="D25" s="45"/>
      <c r="E25" s="45"/>
      <c r="F25" s="45"/>
      <c r="G25" s="45"/>
      <c r="H25" s="45"/>
      <c r="I25" s="45"/>
      <c r="J25" s="46"/>
      <c r="K25" s="47" t="s">
        <v>5</v>
      </c>
      <c r="L25" s="47"/>
      <c r="M25" s="47"/>
      <c r="N25" s="47"/>
      <c r="O25" s="47"/>
      <c r="P25" s="47"/>
      <c r="Q25" s="47" t="s">
        <v>6</v>
      </c>
      <c r="R25" s="47"/>
      <c r="S25" s="47"/>
      <c r="T25" s="47"/>
      <c r="U25" s="47"/>
      <c r="V25" s="47"/>
      <c r="W25" s="47" t="s">
        <v>7</v>
      </c>
      <c r="X25" s="47"/>
      <c r="Y25" s="47"/>
      <c r="Z25" s="47"/>
      <c r="AA25" s="47"/>
      <c r="AB25" s="47"/>
      <c r="AC25" s="47" t="s">
        <v>8</v>
      </c>
      <c r="AD25" s="47"/>
      <c r="AE25" s="47"/>
      <c r="AF25" s="47"/>
      <c r="AG25" s="47"/>
      <c r="AH25" s="48"/>
    </row>
    <row r="26" spans="2:34" s="24" customFormat="1" ht="27.95" customHeight="1" x14ac:dyDescent="0.15">
      <c r="C26" s="49" t="s">
        <v>12</v>
      </c>
      <c r="D26" s="49"/>
      <c r="E26" s="49"/>
      <c r="F26" s="49"/>
      <c r="G26" s="49"/>
      <c r="H26" s="49"/>
      <c r="I26" s="49"/>
      <c r="J26" s="50"/>
      <c r="K26" s="51">
        <f>SUM(K27:P28)</f>
        <v>4085052</v>
      </c>
      <c r="L26" s="51"/>
      <c r="M26" s="51"/>
      <c r="N26" s="51"/>
      <c r="O26" s="51"/>
      <c r="P26" s="51"/>
      <c r="Q26" s="51">
        <f>SUM(Q27:V28)</f>
        <v>3839805</v>
      </c>
      <c r="R26" s="51"/>
      <c r="S26" s="51"/>
      <c r="T26" s="51"/>
      <c r="U26" s="51"/>
      <c r="V26" s="51"/>
      <c r="W26" s="51">
        <f>SUM(W27:AB28)</f>
        <v>3625932</v>
      </c>
      <c r="X26" s="51"/>
      <c r="Y26" s="51"/>
      <c r="Z26" s="51"/>
      <c r="AA26" s="51"/>
      <c r="AB26" s="51"/>
      <c r="AC26" s="51">
        <f>SUM(AC27:AH28)</f>
        <v>3422579</v>
      </c>
      <c r="AD26" s="51"/>
      <c r="AE26" s="51"/>
      <c r="AF26" s="51"/>
      <c r="AG26" s="51"/>
      <c r="AH26" s="51"/>
    </row>
    <row r="27" spans="2:34" ht="27.95" customHeight="1" x14ac:dyDescent="0.15">
      <c r="C27" s="52" t="s">
        <v>60</v>
      </c>
      <c r="D27" s="52"/>
      <c r="E27" s="52"/>
      <c r="F27" s="52"/>
      <c r="G27" s="52"/>
      <c r="H27" s="52"/>
      <c r="I27" s="52"/>
      <c r="J27" s="26"/>
      <c r="K27" s="53">
        <v>2865182</v>
      </c>
      <c r="L27" s="53"/>
      <c r="M27" s="53"/>
      <c r="N27" s="53"/>
      <c r="O27" s="53"/>
      <c r="P27" s="53"/>
      <c r="Q27" s="53">
        <v>2883603</v>
      </c>
      <c r="R27" s="53"/>
      <c r="S27" s="53"/>
      <c r="T27" s="53"/>
      <c r="U27" s="53"/>
      <c r="V27" s="53"/>
      <c r="W27" s="53">
        <v>2822181</v>
      </c>
      <c r="X27" s="53"/>
      <c r="Y27" s="53"/>
      <c r="Z27" s="53"/>
      <c r="AA27" s="53"/>
      <c r="AB27" s="53"/>
      <c r="AC27" s="53">
        <v>2888432</v>
      </c>
      <c r="AD27" s="53"/>
      <c r="AE27" s="53"/>
      <c r="AF27" s="53"/>
      <c r="AG27" s="53"/>
      <c r="AH27" s="53"/>
    </row>
    <row r="28" spans="2:34" ht="27.95" customHeight="1" x14ac:dyDescent="0.15">
      <c r="C28" s="55" t="s">
        <v>61</v>
      </c>
      <c r="D28" s="55"/>
      <c r="E28" s="55"/>
      <c r="F28" s="55"/>
      <c r="G28" s="55"/>
      <c r="H28" s="55"/>
      <c r="I28" s="55"/>
      <c r="J28" s="33"/>
      <c r="K28" s="56">
        <v>1219870</v>
      </c>
      <c r="L28" s="56"/>
      <c r="M28" s="56"/>
      <c r="N28" s="56"/>
      <c r="O28" s="56"/>
      <c r="P28" s="56"/>
      <c r="Q28" s="56">
        <v>956202</v>
      </c>
      <c r="R28" s="56"/>
      <c r="S28" s="56"/>
      <c r="T28" s="56"/>
      <c r="U28" s="56"/>
      <c r="V28" s="56"/>
      <c r="W28" s="56">
        <v>803751</v>
      </c>
      <c r="X28" s="56"/>
      <c r="Y28" s="56"/>
      <c r="Z28" s="56"/>
      <c r="AA28" s="56"/>
      <c r="AB28" s="56"/>
      <c r="AC28" s="56">
        <v>534147</v>
      </c>
      <c r="AD28" s="56"/>
      <c r="AE28" s="56"/>
      <c r="AF28" s="56"/>
      <c r="AG28" s="56"/>
      <c r="AH28" s="56"/>
    </row>
    <row r="29" spans="2:34" ht="27.95" customHeight="1" x14ac:dyDescent="0.15">
      <c r="C29" s="60"/>
      <c r="D29" s="60"/>
      <c r="E29" s="60"/>
      <c r="F29" s="60"/>
      <c r="G29" s="60"/>
      <c r="H29" s="60"/>
      <c r="I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2:34" ht="27.95" customHeight="1" thickBot="1" x14ac:dyDescent="0.2">
      <c r="B30" s="6" t="s">
        <v>62</v>
      </c>
      <c r="C30" s="6"/>
      <c r="D30" s="6"/>
      <c r="E30" s="6"/>
      <c r="F30" s="6"/>
      <c r="G30" s="6"/>
      <c r="H30" s="6"/>
      <c r="I30" s="6"/>
      <c r="J30" s="6"/>
      <c r="AB30" s="44" t="s">
        <v>3</v>
      </c>
      <c r="AC30" s="44"/>
      <c r="AD30" s="44"/>
      <c r="AE30" s="44"/>
      <c r="AF30" s="44"/>
      <c r="AG30" s="44"/>
      <c r="AH30" s="44"/>
    </row>
    <row r="31" spans="2:34" ht="27.95" customHeight="1" x14ac:dyDescent="0.15">
      <c r="B31" s="45" t="s">
        <v>51</v>
      </c>
      <c r="C31" s="45"/>
      <c r="D31" s="45"/>
      <c r="E31" s="45"/>
      <c r="F31" s="45"/>
      <c r="G31" s="45"/>
      <c r="H31" s="45"/>
      <c r="I31" s="45"/>
      <c r="J31" s="46"/>
      <c r="K31" s="47" t="s">
        <v>5</v>
      </c>
      <c r="L31" s="47"/>
      <c r="M31" s="47"/>
      <c r="N31" s="47"/>
      <c r="O31" s="47"/>
      <c r="P31" s="47"/>
      <c r="Q31" s="47" t="s">
        <v>6</v>
      </c>
      <c r="R31" s="47"/>
      <c r="S31" s="47"/>
      <c r="T31" s="47"/>
      <c r="U31" s="47"/>
      <c r="V31" s="47"/>
      <c r="W31" s="47" t="s">
        <v>7</v>
      </c>
      <c r="X31" s="47"/>
      <c r="Y31" s="47"/>
      <c r="Z31" s="47"/>
      <c r="AA31" s="47"/>
      <c r="AB31" s="47"/>
      <c r="AC31" s="47" t="s">
        <v>8</v>
      </c>
      <c r="AD31" s="47"/>
      <c r="AE31" s="47"/>
      <c r="AF31" s="47"/>
      <c r="AG31" s="47"/>
      <c r="AH31" s="48"/>
    </row>
    <row r="32" spans="2:34" s="24" customFormat="1" ht="27.95" customHeight="1" x14ac:dyDescent="0.15">
      <c r="C32" s="49" t="s">
        <v>12</v>
      </c>
      <c r="D32" s="49"/>
      <c r="E32" s="49"/>
      <c r="F32" s="49"/>
      <c r="G32" s="49"/>
      <c r="H32" s="49"/>
      <c r="I32" s="49"/>
      <c r="J32" s="50"/>
      <c r="K32" s="51">
        <f>SUM(K33:P34)</f>
        <v>4623890</v>
      </c>
      <c r="L32" s="51"/>
      <c r="M32" s="51"/>
      <c r="N32" s="51"/>
      <c r="O32" s="51"/>
      <c r="P32" s="51"/>
      <c r="Q32" s="51">
        <f>SUM(Q33:V34)</f>
        <v>4376472</v>
      </c>
      <c r="R32" s="51"/>
      <c r="S32" s="51"/>
      <c r="T32" s="51"/>
      <c r="U32" s="51"/>
      <c r="V32" s="51"/>
      <c r="W32" s="51">
        <f>SUM(W33:AB34)</f>
        <v>4603718</v>
      </c>
      <c r="X32" s="51"/>
      <c r="Y32" s="51"/>
      <c r="Z32" s="51"/>
      <c r="AA32" s="51"/>
      <c r="AB32" s="51"/>
      <c r="AC32" s="51">
        <f>SUM(AC33:AH34)</f>
        <v>3846056</v>
      </c>
      <c r="AD32" s="51"/>
      <c r="AE32" s="51"/>
      <c r="AF32" s="51"/>
      <c r="AG32" s="51"/>
      <c r="AH32" s="51"/>
    </row>
    <row r="33" spans="2:34" ht="27.95" customHeight="1" x14ac:dyDescent="0.15">
      <c r="C33" s="52" t="s">
        <v>60</v>
      </c>
      <c r="D33" s="52"/>
      <c r="E33" s="52"/>
      <c r="F33" s="52"/>
      <c r="G33" s="52"/>
      <c r="H33" s="52"/>
      <c r="I33" s="52"/>
      <c r="J33" s="26"/>
      <c r="K33" s="53">
        <v>3282087</v>
      </c>
      <c r="L33" s="53"/>
      <c r="M33" s="53"/>
      <c r="N33" s="53"/>
      <c r="O33" s="53"/>
      <c r="P33" s="53"/>
      <c r="Q33" s="53">
        <v>3343221</v>
      </c>
      <c r="R33" s="53"/>
      <c r="S33" s="53"/>
      <c r="T33" s="53"/>
      <c r="U33" s="53"/>
      <c r="V33" s="53"/>
      <c r="W33" s="53">
        <v>3639597</v>
      </c>
      <c r="X33" s="53"/>
      <c r="Y33" s="53"/>
      <c r="Z33" s="53"/>
      <c r="AA33" s="53"/>
      <c r="AB33" s="53"/>
      <c r="AC33" s="53">
        <v>3160500</v>
      </c>
      <c r="AD33" s="53"/>
      <c r="AE33" s="53"/>
      <c r="AF33" s="53"/>
      <c r="AG33" s="53"/>
      <c r="AH33" s="53"/>
    </row>
    <row r="34" spans="2:34" ht="27.95" customHeight="1" x14ac:dyDescent="0.15">
      <c r="B34" s="54"/>
      <c r="C34" s="55" t="s">
        <v>61</v>
      </c>
      <c r="D34" s="55"/>
      <c r="E34" s="55"/>
      <c r="F34" s="55"/>
      <c r="G34" s="55"/>
      <c r="H34" s="55"/>
      <c r="I34" s="55"/>
      <c r="J34" s="33"/>
      <c r="K34" s="56">
        <v>1341803</v>
      </c>
      <c r="L34" s="56"/>
      <c r="M34" s="56"/>
      <c r="N34" s="56"/>
      <c r="O34" s="56"/>
      <c r="P34" s="56"/>
      <c r="Q34" s="56">
        <v>1033251</v>
      </c>
      <c r="R34" s="56"/>
      <c r="S34" s="56"/>
      <c r="T34" s="56"/>
      <c r="U34" s="56"/>
      <c r="V34" s="56"/>
      <c r="W34" s="56">
        <v>964121</v>
      </c>
      <c r="X34" s="56"/>
      <c r="Y34" s="56"/>
      <c r="Z34" s="56"/>
      <c r="AA34" s="56"/>
      <c r="AB34" s="56"/>
      <c r="AC34" s="56">
        <v>685556</v>
      </c>
      <c r="AD34" s="56"/>
      <c r="AE34" s="56"/>
      <c r="AF34" s="56"/>
      <c r="AG34" s="56"/>
      <c r="AH34" s="56"/>
    </row>
    <row r="35" spans="2:34" ht="27.95" customHeight="1" x14ac:dyDescent="0.15">
      <c r="AB35" s="58" t="s">
        <v>48</v>
      </c>
      <c r="AC35" s="58"/>
      <c r="AD35" s="58"/>
      <c r="AE35" s="58"/>
      <c r="AF35" s="58"/>
      <c r="AG35" s="58"/>
      <c r="AH35" s="58"/>
    </row>
  </sheetData>
  <mergeCells count="122">
    <mergeCell ref="AB35:AH35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B30:J30"/>
    <mergeCell ref="AB30:AH30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C13:I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4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DBE0-E27F-4930-B94F-D673B2EA75D1}">
  <sheetPr>
    <pageSetUpPr fitToPage="1"/>
  </sheetPr>
  <dimension ref="A1:AH32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2" t="s">
        <v>63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30" customHeight="1" thickBot="1" x14ac:dyDescent="0.2">
      <c r="AD2" s="63"/>
      <c r="AE2" s="44" t="s">
        <v>3</v>
      </c>
      <c r="AF2" s="44"/>
      <c r="AG2" s="44"/>
      <c r="AH2" s="44"/>
    </row>
    <row r="3" spans="1:34" ht="30" customHeight="1" x14ac:dyDescent="0.15">
      <c r="B3" s="64" t="s">
        <v>64</v>
      </c>
      <c r="C3" s="64"/>
      <c r="D3" s="64"/>
      <c r="E3" s="64"/>
      <c r="F3" s="64"/>
      <c r="G3" s="64"/>
      <c r="H3" s="64"/>
      <c r="I3" s="64"/>
      <c r="J3" s="65"/>
      <c r="K3" s="47" t="s">
        <v>5</v>
      </c>
      <c r="L3" s="47"/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/>
      <c r="W3" s="47" t="s">
        <v>7</v>
      </c>
      <c r="X3" s="47"/>
      <c r="Y3" s="47"/>
      <c r="Z3" s="47"/>
      <c r="AA3" s="47"/>
      <c r="AB3" s="47"/>
      <c r="AC3" s="47" t="s">
        <v>8</v>
      </c>
      <c r="AD3" s="47"/>
      <c r="AE3" s="47"/>
      <c r="AF3" s="47"/>
      <c r="AG3" s="47"/>
      <c r="AH3" s="48"/>
    </row>
    <row r="4" spans="1:34" ht="30" customHeight="1" x14ac:dyDescent="0.15">
      <c r="B4" s="66"/>
      <c r="C4" s="66"/>
      <c r="D4" s="66"/>
      <c r="E4" s="66"/>
      <c r="F4" s="66"/>
      <c r="G4" s="66"/>
      <c r="H4" s="66"/>
      <c r="I4" s="66"/>
      <c r="J4" s="67"/>
      <c r="K4" s="68" t="s">
        <v>9</v>
      </c>
      <c r="L4" s="69"/>
      <c r="M4" s="69"/>
      <c r="N4" s="70"/>
      <c r="O4" s="69" t="s">
        <v>10</v>
      </c>
      <c r="P4" s="69"/>
      <c r="Q4" s="68" t="s">
        <v>9</v>
      </c>
      <c r="R4" s="69"/>
      <c r="S4" s="69"/>
      <c r="T4" s="70"/>
      <c r="U4" s="69" t="s">
        <v>10</v>
      </c>
      <c r="V4" s="69"/>
      <c r="W4" s="68" t="s">
        <v>9</v>
      </c>
      <c r="X4" s="69"/>
      <c r="Y4" s="69"/>
      <c r="Z4" s="70"/>
      <c r="AA4" s="69" t="s">
        <v>10</v>
      </c>
      <c r="AB4" s="69"/>
      <c r="AC4" s="68" t="s">
        <v>9</v>
      </c>
      <c r="AD4" s="69"/>
      <c r="AE4" s="69"/>
      <c r="AF4" s="70"/>
      <c r="AG4" s="69" t="s">
        <v>10</v>
      </c>
      <c r="AH4" s="69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9" t="s">
        <v>12</v>
      </c>
      <c r="D6" s="49"/>
      <c r="E6" s="49"/>
      <c r="F6" s="49"/>
      <c r="G6" s="49"/>
      <c r="H6" s="49"/>
      <c r="I6" s="49"/>
      <c r="J6" s="21"/>
      <c r="K6" s="71">
        <f>SUM(K7:N18)</f>
        <v>24203502</v>
      </c>
      <c r="L6" s="71"/>
      <c r="M6" s="71"/>
      <c r="N6" s="71"/>
      <c r="O6" s="72">
        <v>100</v>
      </c>
      <c r="P6" s="72"/>
      <c r="Q6" s="71">
        <f>SUM(Q7:T18)</f>
        <v>24305745</v>
      </c>
      <c r="R6" s="71"/>
      <c r="S6" s="71"/>
      <c r="T6" s="71"/>
      <c r="U6" s="72">
        <v>100</v>
      </c>
      <c r="V6" s="72"/>
      <c r="W6" s="71">
        <f>SUM(W7:Z18)</f>
        <v>23587111</v>
      </c>
      <c r="X6" s="71"/>
      <c r="Y6" s="71"/>
      <c r="Z6" s="71"/>
      <c r="AA6" s="72">
        <v>100</v>
      </c>
      <c r="AB6" s="72"/>
      <c r="AC6" s="71">
        <f>SUM(AC7:AF18)</f>
        <v>24104502</v>
      </c>
      <c r="AD6" s="71"/>
      <c r="AE6" s="71"/>
      <c r="AF6" s="71"/>
      <c r="AG6" s="72">
        <v>100</v>
      </c>
      <c r="AH6" s="72"/>
    </row>
    <row r="7" spans="1:34" ht="30" customHeight="1" x14ac:dyDescent="0.15">
      <c r="C7" s="52" t="s">
        <v>65</v>
      </c>
      <c r="D7" s="52"/>
      <c r="E7" s="52"/>
      <c r="F7" s="52"/>
      <c r="G7" s="52"/>
      <c r="H7" s="52"/>
      <c r="I7" s="52"/>
      <c r="J7" s="26"/>
      <c r="K7" s="73">
        <v>5789612</v>
      </c>
      <c r="L7" s="73"/>
      <c r="M7" s="73"/>
      <c r="N7" s="73"/>
      <c r="O7" s="74">
        <f>K7/$K$6*100</f>
        <v>23.920554967624106</v>
      </c>
      <c r="P7" s="74"/>
      <c r="Q7" s="73">
        <v>5764388</v>
      </c>
      <c r="R7" s="73"/>
      <c r="S7" s="73"/>
      <c r="T7" s="73"/>
      <c r="U7" s="74">
        <f>Q7/$Q$6*100</f>
        <v>23.716154349516955</v>
      </c>
      <c r="V7" s="74"/>
      <c r="W7" s="73">
        <v>5776831</v>
      </c>
      <c r="X7" s="73"/>
      <c r="Y7" s="73"/>
      <c r="Z7" s="73"/>
      <c r="AA7" s="74">
        <f>W7/$W$6*100</f>
        <v>24.49147333049817</v>
      </c>
      <c r="AB7" s="74"/>
      <c r="AC7" s="73">
        <v>5581900</v>
      </c>
      <c r="AD7" s="73"/>
      <c r="AE7" s="73"/>
      <c r="AF7" s="73"/>
      <c r="AG7" s="74">
        <f>AC7/$AC$6*100</f>
        <v>23.157084929611905</v>
      </c>
      <c r="AH7" s="74"/>
    </row>
    <row r="8" spans="1:34" ht="30" customHeight="1" x14ac:dyDescent="0.15">
      <c r="C8" s="52" t="s">
        <v>66</v>
      </c>
      <c r="D8" s="52"/>
      <c r="E8" s="52"/>
      <c r="F8" s="52"/>
      <c r="G8" s="52"/>
      <c r="H8" s="52"/>
      <c r="I8" s="52"/>
      <c r="J8" s="26"/>
      <c r="K8" s="73">
        <v>4166264</v>
      </c>
      <c r="L8" s="73"/>
      <c r="M8" s="73"/>
      <c r="N8" s="73"/>
      <c r="O8" s="74">
        <f t="shared" ref="O8:O17" si="0">K8/$K$6*100</f>
        <v>17.213475967238129</v>
      </c>
      <c r="P8" s="74"/>
      <c r="Q8" s="73">
        <v>4392792</v>
      </c>
      <c r="R8" s="73"/>
      <c r="S8" s="73"/>
      <c r="T8" s="73"/>
      <c r="U8" s="74">
        <f t="shared" ref="U8:U18" si="1">Q8/$Q$6*100</f>
        <v>18.073060504831265</v>
      </c>
      <c r="V8" s="74"/>
      <c r="W8" s="73">
        <v>4426010</v>
      </c>
      <c r="X8" s="73"/>
      <c r="Y8" s="73"/>
      <c r="Z8" s="73"/>
      <c r="AA8" s="74">
        <f t="shared" ref="AA8:AA18" si="2">W8/$W$6*100</f>
        <v>18.764527796558045</v>
      </c>
      <c r="AB8" s="74"/>
      <c r="AC8" s="73">
        <v>4694868</v>
      </c>
      <c r="AD8" s="73"/>
      <c r="AE8" s="73"/>
      <c r="AF8" s="73"/>
      <c r="AG8" s="74">
        <f t="shared" ref="AG8:AG18" si="3">AC8/$AC$6*100</f>
        <v>19.477141655944603</v>
      </c>
      <c r="AH8" s="74"/>
    </row>
    <row r="9" spans="1:34" ht="30" customHeight="1" x14ac:dyDescent="0.15">
      <c r="C9" s="52" t="s">
        <v>47</v>
      </c>
      <c r="D9" s="52"/>
      <c r="E9" s="52"/>
      <c r="F9" s="52"/>
      <c r="G9" s="52"/>
      <c r="H9" s="52"/>
      <c r="I9" s="52"/>
      <c r="J9" s="26"/>
      <c r="K9" s="73">
        <v>3222977</v>
      </c>
      <c r="L9" s="73"/>
      <c r="M9" s="73"/>
      <c r="N9" s="73"/>
      <c r="O9" s="74">
        <f t="shared" si="0"/>
        <v>13.316159785472367</v>
      </c>
      <c r="P9" s="74"/>
      <c r="Q9" s="73">
        <v>3392134</v>
      </c>
      <c r="R9" s="73"/>
      <c r="S9" s="73"/>
      <c r="T9" s="73"/>
      <c r="U9" s="74">
        <f t="shared" si="1"/>
        <v>13.956099679314498</v>
      </c>
      <c r="V9" s="74"/>
      <c r="W9" s="73">
        <v>3216808</v>
      </c>
      <c r="X9" s="73"/>
      <c r="Y9" s="73"/>
      <c r="Z9" s="73"/>
      <c r="AA9" s="74">
        <f t="shared" si="2"/>
        <v>13.637990680588224</v>
      </c>
      <c r="AB9" s="74"/>
      <c r="AC9" s="73">
        <v>3172342</v>
      </c>
      <c r="AD9" s="73"/>
      <c r="AE9" s="73"/>
      <c r="AF9" s="73"/>
      <c r="AG9" s="74">
        <f t="shared" si="3"/>
        <v>13.160786312863879</v>
      </c>
      <c r="AH9" s="74"/>
    </row>
    <row r="10" spans="1:34" ht="30" customHeight="1" x14ac:dyDescent="0.15">
      <c r="C10" s="52" t="s">
        <v>67</v>
      </c>
      <c r="D10" s="52"/>
      <c r="E10" s="52"/>
      <c r="F10" s="52"/>
      <c r="G10" s="52"/>
      <c r="H10" s="52"/>
      <c r="I10" s="52"/>
      <c r="J10" s="26"/>
      <c r="K10" s="73">
        <v>2220479</v>
      </c>
      <c r="L10" s="73"/>
      <c r="M10" s="73"/>
      <c r="N10" s="73"/>
      <c r="O10" s="74">
        <f>K10/$K$6*100</f>
        <v>9.1742054517565279</v>
      </c>
      <c r="P10" s="74"/>
      <c r="Q10" s="73">
        <v>2210632</v>
      </c>
      <c r="R10" s="73"/>
      <c r="S10" s="73"/>
      <c r="T10" s="73"/>
      <c r="U10" s="74">
        <f t="shared" si="1"/>
        <v>9.0951007673288764</v>
      </c>
      <c r="V10" s="74"/>
      <c r="W10" s="73">
        <v>1373744</v>
      </c>
      <c r="X10" s="73"/>
      <c r="Y10" s="73"/>
      <c r="Z10" s="73"/>
      <c r="AA10" s="74">
        <f t="shared" si="2"/>
        <v>5.8241299665736932</v>
      </c>
      <c r="AB10" s="74"/>
      <c r="AC10" s="73">
        <v>2251619</v>
      </c>
      <c r="AD10" s="73"/>
      <c r="AE10" s="73"/>
      <c r="AF10" s="73"/>
      <c r="AG10" s="74">
        <f t="shared" si="3"/>
        <v>9.341072468537206</v>
      </c>
      <c r="AH10" s="74"/>
    </row>
    <row r="11" spans="1:34" ht="30" customHeight="1" x14ac:dyDescent="0.15">
      <c r="C11" s="52" t="s">
        <v>68</v>
      </c>
      <c r="D11" s="52"/>
      <c r="E11" s="52"/>
      <c r="F11" s="52"/>
      <c r="G11" s="52"/>
      <c r="H11" s="52"/>
      <c r="I11" s="52"/>
      <c r="J11" s="26"/>
      <c r="K11" s="73">
        <v>133369</v>
      </c>
      <c r="L11" s="73"/>
      <c r="M11" s="73"/>
      <c r="N11" s="73"/>
      <c r="O11" s="74">
        <f t="shared" si="0"/>
        <v>0.551031830021953</v>
      </c>
      <c r="P11" s="74"/>
      <c r="Q11" s="73">
        <v>259952</v>
      </c>
      <c r="R11" s="73"/>
      <c r="S11" s="73"/>
      <c r="T11" s="73"/>
      <c r="U11" s="74">
        <f t="shared" si="1"/>
        <v>1.0695084639454582</v>
      </c>
      <c r="V11" s="74"/>
      <c r="W11" s="73">
        <v>0</v>
      </c>
      <c r="X11" s="73"/>
      <c r="Y11" s="73"/>
      <c r="Z11" s="73"/>
      <c r="AA11" s="74">
        <f t="shared" si="2"/>
        <v>0</v>
      </c>
      <c r="AB11" s="74"/>
      <c r="AC11" s="73">
        <v>90310</v>
      </c>
      <c r="AD11" s="73"/>
      <c r="AE11" s="73"/>
      <c r="AF11" s="73"/>
      <c r="AG11" s="74">
        <f t="shared" si="3"/>
        <v>0.37466030204648076</v>
      </c>
      <c r="AH11" s="74"/>
    </row>
    <row r="12" spans="1:34" ht="30" customHeight="1" x14ac:dyDescent="0.15">
      <c r="C12" s="52" t="s">
        <v>69</v>
      </c>
      <c r="D12" s="52"/>
      <c r="E12" s="52"/>
      <c r="F12" s="52"/>
      <c r="G12" s="52"/>
      <c r="H12" s="52"/>
      <c r="I12" s="52"/>
      <c r="J12" s="26"/>
      <c r="K12" s="73">
        <v>2880642</v>
      </c>
      <c r="L12" s="73"/>
      <c r="M12" s="73"/>
      <c r="N12" s="73"/>
      <c r="O12" s="74">
        <f t="shared" si="0"/>
        <v>11.90175702673109</v>
      </c>
      <c r="P12" s="74"/>
      <c r="Q12" s="73">
        <v>2898755</v>
      </c>
      <c r="R12" s="73"/>
      <c r="S12" s="73"/>
      <c r="T12" s="73"/>
      <c r="U12" s="74">
        <f t="shared" si="1"/>
        <v>11.926213329400106</v>
      </c>
      <c r="V12" s="74"/>
      <c r="W12" s="73">
        <v>2879816</v>
      </c>
      <c r="X12" s="73"/>
      <c r="Y12" s="73"/>
      <c r="Z12" s="73"/>
      <c r="AA12" s="74">
        <f t="shared" si="2"/>
        <v>12.209278194349448</v>
      </c>
      <c r="AB12" s="74"/>
      <c r="AC12" s="73">
        <v>2750414</v>
      </c>
      <c r="AD12" s="73"/>
      <c r="AE12" s="73"/>
      <c r="AF12" s="73"/>
      <c r="AG12" s="74">
        <f t="shared" si="3"/>
        <v>11.410374709255558</v>
      </c>
      <c r="AH12" s="74"/>
    </row>
    <row r="13" spans="1:34" ht="30" customHeight="1" x14ac:dyDescent="0.15">
      <c r="C13" s="52" t="s">
        <v>70</v>
      </c>
      <c r="D13" s="52"/>
      <c r="E13" s="52"/>
      <c r="F13" s="52"/>
      <c r="G13" s="52"/>
      <c r="H13" s="52"/>
      <c r="I13" s="52"/>
      <c r="J13" s="26"/>
      <c r="K13" s="73">
        <v>168651</v>
      </c>
      <c r="L13" s="73"/>
      <c r="M13" s="73"/>
      <c r="N13" s="73"/>
      <c r="O13" s="74">
        <f>K13/$K$6*100</f>
        <v>0.6968041236346707</v>
      </c>
      <c r="P13" s="74"/>
      <c r="Q13" s="73">
        <v>115414</v>
      </c>
      <c r="R13" s="73"/>
      <c r="S13" s="73"/>
      <c r="T13" s="73"/>
      <c r="U13" s="74">
        <f t="shared" si="1"/>
        <v>0.47484247037068811</v>
      </c>
      <c r="V13" s="74"/>
      <c r="W13" s="73">
        <v>116425</v>
      </c>
      <c r="X13" s="73"/>
      <c r="Y13" s="73"/>
      <c r="Z13" s="73"/>
      <c r="AA13" s="74">
        <f t="shared" si="2"/>
        <v>0.49359584562942027</v>
      </c>
      <c r="AB13" s="74"/>
      <c r="AC13" s="73">
        <v>139054</v>
      </c>
      <c r="AD13" s="73"/>
      <c r="AE13" s="73"/>
      <c r="AF13" s="73"/>
      <c r="AG13" s="74">
        <f>AC13/$AC$6*100</f>
        <v>0.57687978785041893</v>
      </c>
      <c r="AH13" s="74"/>
    </row>
    <row r="14" spans="1:34" ht="30" customHeight="1" x14ac:dyDescent="0.15">
      <c r="C14" s="52" t="s">
        <v>71</v>
      </c>
      <c r="D14" s="52"/>
      <c r="E14" s="52"/>
      <c r="F14" s="52"/>
      <c r="G14" s="52"/>
      <c r="H14" s="52"/>
      <c r="I14" s="52"/>
      <c r="J14" s="26"/>
      <c r="K14" s="73">
        <v>1606025</v>
      </c>
      <c r="L14" s="73"/>
      <c r="M14" s="73"/>
      <c r="N14" s="73"/>
      <c r="O14" s="74">
        <f t="shared" si="0"/>
        <v>6.6355067130368166</v>
      </c>
      <c r="P14" s="74"/>
      <c r="Q14" s="73">
        <v>1353200</v>
      </c>
      <c r="R14" s="73"/>
      <c r="S14" s="73"/>
      <c r="T14" s="73"/>
      <c r="U14" s="74">
        <f t="shared" si="1"/>
        <v>5.5674080346025185</v>
      </c>
      <c r="V14" s="74"/>
      <c r="W14" s="73">
        <v>1366004</v>
      </c>
      <c r="X14" s="73"/>
      <c r="Y14" s="73"/>
      <c r="Z14" s="73"/>
      <c r="AA14" s="74">
        <f t="shared" si="2"/>
        <v>5.7913154349424145</v>
      </c>
      <c r="AB14" s="74"/>
      <c r="AC14" s="73">
        <v>1172879</v>
      </c>
      <c r="AD14" s="73"/>
      <c r="AE14" s="73"/>
      <c r="AF14" s="73"/>
      <c r="AG14" s="74">
        <f>AC14/$AC$6*100</f>
        <v>4.8658088849958405</v>
      </c>
      <c r="AH14" s="74"/>
    </row>
    <row r="15" spans="1:34" ht="30" customHeight="1" x14ac:dyDescent="0.15">
      <c r="C15" s="52" t="s">
        <v>72</v>
      </c>
      <c r="D15" s="52"/>
      <c r="E15" s="52"/>
      <c r="F15" s="52"/>
      <c r="G15" s="52"/>
      <c r="H15" s="52"/>
      <c r="I15" s="52"/>
      <c r="J15" s="26"/>
      <c r="K15" s="73">
        <v>106016</v>
      </c>
      <c r="L15" s="73"/>
      <c r="M15" s="73"/>
      <c r="N15" s="73"/>
      <c r="O15" s="74">
        <f t="shared" si="0"/>
        <v>0.43801925853539708</v>
      </c>
      <c r="P15" s="74"/>
      <c r="Q15" s="73">
        <v>60589</v>
      </c>
      <c r="R15" s="73"/>
      <c r="S15" s="73"/>
      <c r="T15" s="73"/>
      <c r="U15" s="74">
        <f t="shared" si="1"/>
        <v>0.24927851419489508</v>
      </c>
      <c r="V15" s="74"/>
      <c r="W15" s="73">
        <v>166430</v>
      </c>
      <c r="X15" s="73"/>
      <c r="Y15" s="73"/>
      <c r="Z15" s="73"/>
      <c r="AA15" s="74">
        <f>W15/$W$6*100</f>
        <v>0.7055972221439073</v>
      </c>
      <c r="AB15" s="74"/>
      <c r="AC15" s="73">
        <v>69420</v>
      </c>
      <c r="AD15" s="73"/>
      <c r="AE15" s="73"/>
      <c r="AF15" s="73"/>
      <c r="AG15" s="74">
        <f>AC15/$AC$6*100</f>
        <v>0.28799599344553978</v>
      </c>
      <c r="AH15" s="74"/>
    </row>
    <row r="16" spans="1:34" ht="30" customHeight="1" x14ac:dyDescent="0.15">
      <c r="C16" s="52" t="s">
        <v>73</v>
      </c>
      <c r="D16" s="52"/>
      <c r="E16" s="52"/>
      <c r="F16" s="52"/>
      <c r="G16" s="52"/>
      <c r="H16" s="52"/>
      <c r="I16" s="52"/>
      <c r="J16" s="26"/>
      <c r="K16" s="73">
        <v>253859</v>
      </c>
      <c r="L16" s="73"/>
      <c r="M16" s="73"/>
      <c r="N16" s="73"/>
      <c r="O16" s="74">
        <v>1.1000000000000001</v>
      </c>
      <c r="P16" s="74"/>
      <c r="Q16" s="73">
        <v>152331</v>
      </c>
      <c r="R16" s="73"/>
      <c r="S16" s="73"/>
      <c r="T16" s="73"/>
      <c r="U16" s="74">
        <f>Q16/$Q$6*100</f>
        <v>0.6267283722428586</v>
      </c>
      <c r="V16" s="74"/>
      <c r="W16" s="73">
        <v>181075</v>
      </c>
      <c r="X16" s="73"/>
      <c r="Y16" s="73"/>
      <c r="Z16" s="73"/>
      <c r="AA16" s="74">
        <f>W16/$W$6*100</f>
        <v>0.76768621642557244</v>
      </c>
      <c r="AB16" s="74"/>
      <c r="AC16" s="73">
        <v>130325</v>
      </c>
      <c r="AD16" s="73"/>
      <c r="AE16" s="73"/>
      <c r="AF16" s="73"/>
      <c r="AG16" s="74">
        <f>AC16/$AC$6*100</f>
        <v>0.54066663563511907</v>
      </c>
      <c r="AH16" s="74"/>
    </row>
    <row r="17" spans="2:34" ht="30" customHeight="1" x14ac:dyDescent="0.15">
      <c r="C17" s="52" t="s">
        <v>74</v>
      </c>
      <c r="D17" s="52"/>
      <c r="E17" s="52"/>
      <c r="F17" s="52"/>
      <c r="G17" s="52"/>
      <c r="H17" s="52"/>
      <c r="I17" s="52"/>
      <c r="J17" s="26"/>
      <c r="K17" s="73">
        <v>919000</v>
      </c>
      <c r="L17" s="73"/>
      <c r="M17" s="73"/>
      <c r="N17" s="73"/>
      <c r="O17" s="74">
        <f t="shared" si="0"/>
        <v>3.7969711986306773</v>
      </c>
      <c r="P17" s="74"/>
      <c r="Q17" s="73">
        <v>738500</v>
      </c>
      <c r="R17" s="73"/>
      <c r="S17" s="73"/>
      <c r="T17" s="73"/>
      <c r="U17" s="74">
        <f t="shared" si="1"/>
        <v>3.0383763180268697</v>
      </c>
      <c r="V17" s="74"/>
      <c r="W17" s="73">
        <v>854464</v>
      </c>
      <c r="X17" s="73"/>
      <c r="Y17" s="73"/>
      <c r="Z17" s="73"/>
      <c r="AA17" s="74">
        <f t="shared" si="2"/>
        <v>3.6225886247790164</v>
      </c>
      <c r="AB17" s="74"/>
      <c r="AC17" s="73">
        <v>709950</v>
      </c>
      <c r="AD17" s="73"/>
      <c r="AE17" s="73"/>
      <c r="AF17" s="73"/>
      <c r="AG17" s="74">
        <f t="shared" si="3"/>
        <v>2.9453004256217366</v>
      </c>
      <c r="AH17" s="74"/>
    </row>
    <row r="18" spans="2:34" ht="30" customHeight="1" x14ac:dyDescent="0.15">
      <c r="B18" s="54"/>
      <c r="C18" s="55" t="s">
        <v>75</v>
      </c>
      <c r="D18" s="55"/>
      <c r="E18" s="55"/>
      <c r="F18" s="55"/>
      <c r="G18" s="55"/>
      <c r="H18" s="55"/>
      <c r="I18" s="55"/>
      <c r="J18" s="75"/>
      <c r="K18" s="76">
        <v>2736608</v>
      </c>
      <c r="L18" s="76"/>
      <c r="M18" s="76"/>
      <c r="N18" s="76"/>
      <c r="O18" s="74">
        <f>K18/$K$6*100</f>
        <v>11.306661325290861</v>
      </c>
      <c r="P18" s="74"/>
      <c r="Q18" s="76">
        <v>2967058</v>
      </c>
      <c r="R18" s="76"/>
      <c r="S18" s="76"/>
      <c r="T18" s="76"/>
      <c r="U18" s="77">
        <f t="shared" si="1"/>
        <v>12.207229196225008</v>
      </c>
      <c r="V18" s="77"/>
      <c r="W18" s="76">
        <v>3229504</v>
      </c>
      <c r="X18" s="76"/>
      <c r="Y18" s="76"/>
      <c r="Z18" s="76"/>
      <c r="AA18" s="77">
        <f t="shared" si="2"/>
        <v>13.691816687512089</v>
      </c>
      <c r="AB18" s="77"/>
      <c r="AC18" s="76">
        <v>3341421</v>
      </c>
      <c r="AD18" s="76"/>
      <c r="AE18" s="76"/>
      <c r="AF18" s="76"/>
      <c r="AG18" s="77">
        <f t="shared" si="3"/>
        <v>13.862227894191717</v>
      </c>
      <c r="AH18" s="77"/>
    </row>
    <row r="19" spans="2:34" ht="30" customHeight="1" x14ac:dyDescent="0.15">
      <c r="K19" s="37"/>
      <c r="O19" s="37"/>
      <c r="P19" s="37"/>
      <c r="Q19" s="37"/>
      <c r="AA19" s="58" t="s">
        <v>48</v>
      </c>
      <c r="AB19" s="58"/>
      <c r="AC19" s="58"/>
      <c r="AD19" s="58"/>
      <c r="AE19" s="58"/>
      <c r="AF19" s="58"/>
      <c r="AG19" s="58"/>
      <c r="AH19" s="58"/>
    </row>
    <row r="20" spans="2:34" ht="30" customHeight="1" x14ac:dyDescent="0.15">
      <c r="AA20" s="59"/>
      <c r="AB20" s="59"/>
      <c r="AC20" s="59"/>
      <c r="AD20" s="59"/>
      <c r="AE20" s="59"/>
      <c r="AF20" s="59"/>
      <c r="AG20" s="59"/>
      <c r="AH20" s="59"/>
    </row>
    <row r="21" spans="2:34" ht="23.25" customHeight="1" x14ac:dyDescent="0.15">
      <c r="AA21" s="59"/>
      <c r="AB21" s="59"/>
      <c r="AC21" s="59"/>
      <c r="AD21" s="59"/>
      <c r="AE21" s="59"/>
      <c r="AF21" s="59"/>
      <c r="AG21" s="59"/>
      <c r="AH21" s="59"/>
    </row>
    <row r="22" spans="2:34" ht="24" customHeight="1" x14ac:dyDescent="0.15">
      <c r="B22" s="62" t="s">
        <v>76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2:34" ht="32.25" customHeight="1" thickBot="1" x14ac:dyDescent="0.2">
      <c r="B23" s="63"/>
      <c r="D23" s="63"/>
      <c r="E23" s="63"/>
      <c r="F23" s="63"/>
      <c r="G23" s="63"/>
      <c r="H23" s="63"/>
      <c r="I23" s="63"/>
      <c r="J23" s="63"/>
      <c r="AC23" s="63"/>
      <c r="AD23" s="63"/>
      <c r="AE23" s="44" t="s">
        <v>77</v>
      </c>
      <c r="AF23" s="44"/>
      <c r="AG23" s="44"/>
      <c r="AH23" s="44"/>
    </row>
    <row r="24" spans="2:34" ht="30" customHeight="1" x14ac:dyDescent="0.15">
      <c r="B24" s="45" t="s">
        <v>64</v>
      </c>
      <c r="C24" s="45"/>
      <c r="D24" s="45"/>
      <c r="E24" s="45"/>
      <c r="F24" s="45"/>
      <c r="G24" s="45"/>
      <c r="H24" s="45"/>
      <c r="I24" s="45"/>
      <c r="J24" s="46"/>
      <c r="K24" s="47" t="s">
        <v>5</v>
      </c>
      <c r="L24" s="47"/>
      <c r="M24" s="47"/>
      <c r="N24" s="47"/>
      <c r="O24" s="47"/>
      <c r="P24" s="47"/>
      <c r="Q24" s="47" t="s">
        <v>6</v>
      </c>
      <c r="R24" s="47"/>
      <c r="S24" s="47"/>
      <c r="T24" s="47"/>
      <c r="U24" s="47"/>
      <c r="V24" s="47"/>
      <c r="W24" s="47" t="s">
        <v>7</v>
      </c>
      <c r="X24" s="47"/>
      <c r="Y24" s="47"/>
      <c r="Z24" s="47"/>
      <c r="AA24" s="47"/>
      <c r="AB24" s="47"/>
      <c r="AC24" s="47" t="s">
        <v>8</v>
      </c>
      <c r="AD24" s="47"/>
      <c r="AE24" s="47"/>
      <c r="AF24" s="47"/>
      <c r="AG24" s="47"/>
      <c r="AH24" s="48"/>
    </row>
    <row r="25" spans="2:34" s="24" customFormat="1" ht="30" customHeight="1" x14ac:dyDescent="0.15">
      <c r="C25" s="49" t="s">
        <v>12</v>
      </c>
      <c r="D25" s="49"/>
      <c r="E25" s="49"/>
      <c r="F25" s="49"/>
      <c r="G25" s="49"/>
      <c r="H25" s="49"/>
      <c r="I25" s="49"/>
      <c r="J25" s="50"/>
      <c r="K25" s="78">
        <f>SUM(K26:P31)</f>
        <v>8354735319</v>
      </c>
      <c r="L25" s="78"/>
      <c r="M25" s="78"/>
      <c r="N25" s="78"/>
      <c r="O25" s="78"/>
      <c r="P25" s="78"/>
      <c r="Q25" s="78">
        <f>SUM(Q26:V31)</f>
        <v>8228764418</v>
      </c>
      <c r="R25" s="78"/>
      <c r="S25" s="78"/>
      <c r="T25" s="78"/>
      <c r="U25" s="78"/>
      <c r="V25" s="78"/>
      <c r="W25" s="78">
        <f>SUM(W26:AB31)</f>
        <v>7951083253</v>
      </c>
      <c r="X25" s="78"/>
      <c r="Y25" s="78"/>
      <c r="Z25" s="78"/>
      <c r="AA25" s="78"/>
      <c r="AB25" s="78"/>
      <c r="AC25" s="78">
        <f>SUM(AC26:AH31)</f>
        <v>8142000181</v>
      </c>
      <c r="AD25" s="78"/>
      <c r="AE25" s="78"/>
      <c r="AF25" s="78"/>
      <c r="AG25" s="78"/>
      <c r="AH25" s="78"/>
    </row>
    <row r="26" spans="2:34" ht="30" customHeight="1" x14ac:dyDescent="0.15">
      <c r="C26" s="52" t="s">
        <v>78</v>
      </c>
      <c r="D26" s="52"/>
      <c r="E26" s="52"/>
      <c r="F26" s="52"/>
      <c r="G26" s="52"/>
      <c r="H26" s="52"/>
      <c r="I26" s="52"/>
      <c r="J26" s="26"/>
      <c r="K26" s="79">
        <v>3719723070</v>
      </c>
      <c r="L26" s="79"/>
      <c r="M26" s="79"/>
      <c r="N26" s="79"/>
      <c r="O26" s="79"/>
      <c r="P26" s="79"/>
      <c r="Q26" s="79">
        <v>3622215371</v>
      </c>
      <c r="R26" s="79"/>
      <c r="S26" s="79"/>
      <c r="T26" s="79"/>
      <c r="U26" s="79"/>
      <c r="V26" s="79"/>
      <c r="W26" s="79">
        <v>3415579670</v>
      </c>
      <c r="X26" s="79"/>
      <c r="Y26" s="79"/>
      <c r="Z26" s="79"/>
      <c r="AA26" s="79"/>
      <c r="AB26" s="79"/>
      <c r="AC26" s="79">
        <v>3529364043</v>
      </c>
      <c r="AD26" s="79"/>
      <c r="AE26" s="79"/>
      <c r="AF26" s="79"/>
      <c r="AG26" s="79"/>
      <c r="AH26" s="79"/>
    </row>
    <row r="27" spans="2:34" ht="30" customHeight="1" x14ac:dyDescent="0.15">
      <c r="C27" s="52" t="s">
        <v>79</v>
      </c>
      <c r="D27" s="52"/>
      <c r="E27" s="52"/>
      <c r="F27" s="52"/>
      <c r="G27" s="52"/>
      <c r="H27" s="52"/>
      <c r="I27" s="52"/>
      <c r="J27" s="26"/>
      <c r="K27" s="79">
        <v>3470669700</v>
      </c>
      <c r="L27" s="79"/>
      <c r="M27" s="79"/>
      <c r="N27" s="79"/>
      <c r="O27" s="79"/>
      <c r="P27" s="79"/>
      <c r="Q27" s="79">
        <v>3470995427</v>
      </c>
      <c r="R27" s="79"/>
      <c r="S27" s="79"/>
      <c r="T27" s="79"/>
      <c r="U27" s="79"/>
      <c r="V27" s="79"/>
      <c r="W27" s="79">
        <v>3434144426</v>
      </c>
      <c r="X27" s="79"/>
      <c r="Y27" s="79"/>
      <c r="Z27" s="79"/>
      <c r="AA27" s="79"/>
      <c r="AB27" s="79"/>
      <c r="AC27" s="79">
        <v>3492822448</v>
      </c>
      <c r="AD27" s="79"/>
      <c r="AE27" s="79"/>
      <c r="AF27" s="79"/>
      <c r="AG27" s="79"/>
      <c r="AH27" s="79"/>
    </row>
    <row r="28" spans="2:34" ht="30" customHeight="1" x14ac:dyDescent="0.15">
      <c r="C28" s="52" t="s">
        <v>80</v>
      </c>
      <c r="D28" s="52"/>
      <c r="E28" s="52"/>
      <c r="F28" s="52"/>
      <c r="G28" s="52"/>
      <c r="H28" s="52"/>
      <c r="I28" s="52"/>
      <c r="J28" s="26"/>
      <c r="K28" s="79">
        <v>141844556</v>
      </c>
      <c r="L28" s="79"/>
      <c r="M28" s="79"/>
      <c r="N28" s="79"/>
      <c r="O28" s="79"/>
      <c r="P28" s="79"/>
      <c r="Q28" s="79">
        <v>144536690</v>
      </c>
      <c r="R28" s="79"/>
      <c r="S28" s="79"/>
      <c r="T28" s="79"/>
      <c r="U28" s="79"/>
      <c r="V28" s="79"/>
      <c r="W28" s="79">
        <v>145548934</v>
      </c>
      <c r="X28" s="79"/>
      <c r="Y28" s="79"/>
      <c r="Z28" s="79"/>
      <c r="AA28" s="79"/>
      <c r="AB28" s="79"/>
      <c r="AC28" s="79">
        <v>166406760</v>
      </c>
      <c r="AD28" s="79"/>
      <c r="AE28" s="79"/>
      <c r="AF28" s="79"/>
      <c r="AG28" s="79"/>
      <c r="AH28" s="79"/>
    </row>
    <row r="29" spans="2:34" ht="30" customHeight="1" x14ac:dyDescent="0.15">
      <c r="C29" s="52" t="s">
        <v>81</v>
      </c>
      <c r="D29" s="52"/>
      <c r="E29" s="52"/>
      <c r="F29" s="52"/>
      <c r="G29" s="52"/>
      <c r="H29" s="52"/>
      <c r="I29" s="52"/>
      <c r="J29" s="26"/>
      <c r="K29" s="79">
        <v>559058263</v>
      </c>
      <c r="L29" s="79"/>
      <c r="M29" s="79"/>
      <c r="N29" s="79"/>
      <c r="O29" s="79"/>
      <c r="P29" s="79"/>
      <c r="Q29" s="79">
        <v>525500903</v>
      </c>
      <c r="R29" s="79"/>
      <c r="S29" s="79"/>
      <c r="T29" s="79"/>
      <c r="U29" s="79"/>
      <c r="V29" s="79"/>
      <c r="W29" s="79">
        <v>497448742</v>
      </c>
      <c r="X29" s="79"/>
      <c r="Y29" s="79"/>
      <c r="Z29" s="79"/>
      <c r="AA29" s="79"/>
      <c r="AB29" s="79"/>
      <c r="AC29" s="79">
        <v>491619452</v>
      </c>
      <c r="AD29" s="79"/>
      <c r="AE29" s="79"/>
      <c r="AF29" s="79"/>
      <c r="AG29" s="79"/>
      <c r="AH29" s="79"/>
    </row>
    <row r="30" spans="2:34" ht="30" customHeight="1" x14ac:dyDescent="0.15">
      <c r="C30" s="52" t="s">
        <v>82</v>
      </c>
      <c r="D30" s="52"/>
      <c r="E30" s="52"/>
      <c r="F30" s="52"/>
      <c r="G30" s="52"/>
      <c r="H30" s="52"/>
      <c r="I30" s="52"/>
      <c r="J30" s="26"/>
      <c r="K30" s="79">
        <v>13652400</v>
      </c>
      <c r="L30" s="79"/>
      <c r="M30" s="79"/>
      <c r="N30" s="79"/>
      <c r="O30" s="79"/>
      <c r="P30" s="79"/>
      <c r="Q30" s="79">
        <v>13993200</v>
      </c>
      <c r="R30" s="79"/>
      <c r="S30" s="79"/>
      <c r="T30" s="79"/>
      <c r="U30" s="79"/>
      <c r="V30" s="79"/>
      <c r="W30" s="79">
        <v>13864650</v>
      </c>
      <c r="X30" s="79"/>
      <c r="Y30" s="79"/>
      <c r="Z30" s="79"/>
      <c r="AA30" s="79"/>
      <c r="AB30" s="79"/>
      <c r="AC30" s="79">
        <v>13798050</v>
      </c>
      <c r="AD30" s="79"/>
      <c r="AE30" s="79"/>
      <c r="AF30" s="79"/>
      <c r="AG30" s="79"/>
      <c r="AH30" s="79"/>
    </row>
    <row r="31" spans="2:34" ht="30" customHeight="1" x14ac:dyDescent="0.15">
      <c r="B31" s="54"/>
      <c r="C31" s="55" t="s">
        <v>83</v>
      </c>
      <c r="D31" s="55"/>
      <c r="E31" s="55"/>
      <c r="F31" s="55"/>
      <c r="G31" s="55"/>
      <c r="H31" s="55"/>
      <c r="I31" s="55"/>
      <c r="J31" s="33"/>
      <c r="K31" s="80">
        <v>449787330</v>
      </c>
      <c r="L31" s="80"/>
      <c r="M31" s="80"/>
      <c r="N31" s="80"/>
      <c r="O31" s="80"/>
      <c r="P31" s="80"/>
      <c r="Q31" s="80">
        <v>451522827</v>
      </c>
      <c r="R31" s="80"/>
      <c r="S31" s="80"/>
      <c r="T31" s="80"/>
      <c r="U31" s="80"/>
      <c r="V31" s="80"/>
      <c r="W31" s="80">
        <v>444496831</v>
      </c>
      <c r="X31" s="80"/>
      <c r="Y31" s="80"/>
      <c r="Z31" s="80"/>
      <c r="AA31" s="80"/>
      <c r="AB31" s="80"/>
      <c r="AC31" s="80">
        <v>447989428</v>
      </c>
      <c r="AD31" s="80"/>
      <c r="AE31" s="80"/>
      <c r="AF31" s="80"/>
      <c r="AG31" s="80"/>
      <c r="AH31" s="80"/>
    </row>
    <row r="32" spans="2:34" ht="30" customHeight="1" x14ac:dyDescent="0.15">
      <c r="AB32" s="19" t="s">
        <v>48</v>
      </c>
      <c r="AC32" s="19"/>
      <c r="AD32" s="19"/>
      <c r="AE32" s="19"/>
      <c r="AF32" s="19"/>
      <c r="AG32" s="19"/>
      <c r="AH32" s="19"/>
    </row>
  </sheetData>
  <mergeCells count="181"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4" orientation="portrait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1484-F85A-441A-9D6A-93F67F56DAD9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1" t="s">
        <v>77</v>
      </c>
      <c r="W2" s="63"/>
      <c r="X2" s="63"/>
      <c r="Y2" s="63"/>
      <c r="Z2" s="63"/>
      <c r="AA2" s="63"/>
      <c r="AB2" s="63"/>
      <c r="AC2" s="63"/>
    </row>
    <row r="3" spans="1:30" ht="30" customHeight="1" x14ac:dyDescent="0.15">
      <c r="B3" s="82" t="s">
        <v>85</v>
      </c>
      <c r="C3" s="82"/>
      <c r="D3" s="82"/>
      <c r="E3" s="82"/>
      <c r="F3" s="82"/>
      <c r="G3" s="82"/>
      <c r="H3" s="82"/>
      <c r="I3" s="82"/>
      <c r="J3" s="82"/>
      <c r="K3" s="83"/>
      <c r="L3" s="47" t="s">
        <v>86</v>
      </c>
      <c r="M3" s="47"/>
      <c r="N3" s="47"/>
      <c r="O3" s="47"/>
      <c r="P3" s="47"/>
      <c r="Q3" s="47" t="s">
        <v>87</v>
      </c>
      <c r="R3" s="47"/>
      <c r="S3" s="47"/>
      <c r="T3" s="47"/>
      <c r="U3" s="47" t="s">
        <v>88</v>
      </c>
      <c r="V3" s="47"/>
      <c r="W3" s="47"/>
      <c r="X3" s="47"/>
      <c r="Y3" s="48" t="s">
        <v>89</v>
      </c>
      <c r="Z3" s="45"/>
      <c r="AA3" s="45"/>
      <c r="AB3" s="45"/>
      <c r="AC3" s="45"/>
      <c r="AD3" s="45"/>
    </row>
    <row r="4" spans="1:30" s="24" customFormat="1" ht="30" customHeight="1" x14ac:dyDescent="0.15">
      <c r="B4" s="16" t="s">
        <v>90</v>
      </c>
      <c r="C4" s="16"/>
      <c r="D4" s="16"/>
      <c r="E4" s="16"/>
      <c r="G4" s="49" t="s">
        <v>12</v>
      </c>
      <c r="H4" s="49"/>
      <c r="I4" s="49"/>
      <c r="J4" s="49"/>
      <c r="L4" s="84">
        <f>SUM(L5:P7)</f>
        <v>8210771556</v>
      </c>
      <c r="M4" s="85"/>
      <c r="N4" s="85"/>
      <c r="O4" s="85"/>
      <c r="P4" s="85"/>
      <c r="Q4" s="85">
        <f>SUM(Q5:T7)</f>
        <v>119118</v>
      </c>
      <c r="R4" s="85"/>
      <c r="S4" s="85"/>
      <c r="T4" s="85"/>
      <c r="U4" s="85">
        <f>SUM(U5:X7)</f>
        <v>292064</v>
      </c>
      <c r="V4" s="85"/>
      <c r="W4" s="85"/>
      <c r="X4" s="85"/>
      <c r="Y4" s="86"/>
      <c r="Z4" s="86"/>
      <c r="AA4" s="86"/>
      <c r="AB4" s="86"/>
      <c r="AC4" s="86"/>
    </row>
    <row r="5" spans="1:30" ht="30" customHeight="1" x14ac:dyDescent="0.15">
      <c r="B5" s="42"/>
      <c r="C5" s="42"/>
      <c r="D5" s="42"/>
      <c r="E5" s="42"/>
      <c r="G5" s="52" t="s">
        <v>78</v>
      </c>
      <c r="H5" s="52"/>
      <c r="I5" s="52"/>
      <c r="J5" s="52"/>
      <c r="L5" s="87">
        <v>3597924325</v>
      </c>
      <c r="M5" s="79"/>
      <c r="N5" s="79"/>
      <c r="O5" s="79"/>
      <c r="P5" s="79"/>
      <c r="Q5" s="79">
        <v>52197</v>
      </c>
      <c r="R5" s="79"/>
      <c r="S5" s="79"/>
      <c r="T5" s="79"/>
      <c r="U5" s="79">
        <v>127981</v>
      </c>
      <c r="V5" s="79"/>
      <c r="W5" s="79"/>
      <c r="X5" s="79"/>
      <c r="Y5" s="88" t="s">
        <v>91</v>
      </c>
      <c r="Z5" s="88"/>
      <c r="AA5" s="88"/>
      <c r="AB5" s="88"/>
      <c r="AC5" s="88"/>
    </row>
    <row r="6" spans="1:30" ht="30" customHeight="1" x14ac:dyDescent="0.15">
      <c r="B6" s="42"/>
      <c r="C6" s="42"/>
      <c r="D6" s="42"/>
      <c r="E6" s="42"/>
      <c r="G6" s="52" t="s">
        <v>79</v>
      </c>
      <c r="H6" s="52"/>
      <c r="I6" s="52"/>
      <c r="J6" s="52"/>
      <c r="L6" s="87">
        <v>3498006245</v>
      </c>
      <c r="M6" s="79"/>
      <c r="N6" s="79"/>
      <c r="O6" s="79"/>
      <c r="P6" s="79"/>
      <c r="Q6" s="79">
        <v>50747</v>
      </c>
      <c r="R6" s="79"/>
      <c r="S6" s="79"/>
      <c r="T6" s="79"/>
      <c r="U6" s="79">
        <v>124427</v>
      </c>
      <c r="V6" s="79"/>
      <c r="W6" s="79"/>
      <c r="X6" s="79"/>
      <c r="Y6" s="88" t="s">
        <v>92</v>
      </c>
      <c r="Z6" s="88"/>
      <c r="AA6" s="88"/>
      <c r="AB6" s="88"/>
      <c r="AC6" s="88"/>
    </row>
    <row r="7" spans="1:30" ht="30" customHeight="1" x14ac:dyDescent="0.15">
      <c r="B7" s="66"/>
      <c r="C7" s="66"/>
      <c r="D7" s="66"/>
      <c r="E7" s="66"/>
      <c r="F7" s="54"/>
      <c r="G7" s="55" t="s">
        <v>93</v>
      </c>
      <c r="H7" s="55"/>
      <c r="I7" s="55"/>
      <c r="J7" s="55"/>
      <c r="K7" s="33"/>
      <c r="L7" s="87">
        <v>1114840986</v>
      </c>
      <c r="M7" s="79"/>
      <c r="N7" s="79"/>
      <c r="O7" s="79"/>
      <c r="P7" s="79"/>
      <c r="Q7" s="79">
        <v>16174</v>
      </c>
      <c r="R7" s="79"/>
      <c r="S7" s="79"/>
      <c r="T7" s="79"/>
      <c r="U7" s="79">
        <v>39656</v>
      </c>
      <c r="V7" s="79"/>
      <c r="W7" s="79"/>
      <c r="X7" s="79"/>
      <c r="Y7" s="88"/>
      <c r="Z7" s="88"/>
      <c r="AA7" s="88"/>
      <c r="AB7" s="88"/>
      <c r="AC7" s="88"/>
    </row>
    <row r="8" spans="1:30" ht="10.5" customHeight="1" x14ac:dyDescent="0.15">
      <c r="B8" s="16" t="s">
        <v>94</v>
      </c>
      <c r="C8" s="16"/>
      <c r="D8" s="16"/>
      <c r="E8" s="16"/>
      <c r="G8" s="60"/>
      <c r="H8" s="60"/>
      <c r="I8" s="60"/>
      <c r="J8" s="60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  <c r="Z8" s="91"/>
      <c r="AA8" s="91"/>
      <c r="AB8" s="91"/>
      <c r="AC8" s="91"/>
    </row>
    <row r="9" spans="1:30" s="24" customFormat="1" ht="30" customHeight="1" x14ac:dyDescent="0.15">
      <c r="B9" s="42"/>
      <c r="C9" s="42"/>
      <c r="D9" s="42"/>
      <c r="E9" s="42"/>
      <c r="G9" s="49" t="s">
        <v>12</v>
      </c>
      <c r="H9" s="49"/>
      <c r="I9" s="49"/>
      <c r="J9" s="49"/>
      <c r="L9" s="84">
        <f>SUM(L10:P12)</f>
        <v>8354735319</v>
      </c>
      <c r="M9" s="85"/>
      <c r="N9" s="85"/>
      <c r="O9" s="85"/>
      <c r="P9" s="85"/>
      <c r="Q9" s="85">
        <f>SUM(Q10:T12)</f>
        <v>123653</v>
      </c>
      <c r="R9" s="85"/>
      <c r="S9" s="85"/>
      <c r="T9" s="85"/>
      <c r="U9" s="85">
        <f>SUM(U10:X12)</f>
        <v>299067</v>
      </c>
      <c r="V9" s="85"/>
      <c r="W9" s="85"/>
      <c r="X9" s="85"/>
      <c r="Y9" s="86"/>
      <c r="Z9" s="86"/>
      <c r="AA9" s="86"/>
      <c r="AB9" s="86"/>
      <c r="AC9" s="86"/>
    </row>
    <row r="10" spans="1:30" ht="30" customHeight="1" x14ac:dyDescent="0.15">
      <c r="B10" s="42"/>
      <c r="C10" s="42"/>
      <c r="D10" s="42"/>
      <c r="E10" s="42"/>
      <c r="G10" s="52" t="s">
        <v>78</v>
      </c>
      <c r="H10" s="52"/>
      <c r="I10" s="52"/>
      <c r="J10" s="52"/>
      <c r="L10" s="87">
        <v>3719723070</v>
      </c>
      <c r="M10" s="79"/>
      <c r="N10" s="79"/>
      <c r="O10" s="79"/>
      <c r="P10" s="79"/>
      <c r="Q10" s="79">
        <v>55053</v>
      </c>
      <c r="R10" s="79"/>
      <c r="S10" s="79"/>
      <c r="T10" s="79"/>
      <c r="U10" s="79">
        <v>133152</v>
      </c>
      <c r="V10" s="79"/>
      <c r="W10" s="79"/>
      <c r="X10" s="79"/>
      <c r="Y10" s="88" t="s">
        <v>95</v>
      </c>
      <c r="Z10" s="88"/>
      <c r="AA10" s="88"/>
      <c r="AB10" s="88"/>
      <c r="AC10" s="88"/>
    </row>
    <row r="11" spans="1:30" ht="30" customHeight="1" x14ac:dyDescent="0.15">
      <c r="B11" s="42"/>
      <c r="C11" s="42"/>
      <c r="D11" s="42"/>
      <c r="E11" s="42"/>
      <c r="G11" s="52" t="s">
        <v>79</v>
      </c>
      <c r="H11" s="52"/>
      <c r="I11" s="52"/>
      <c r="J11" s="52"/>
      <c r="L11" s="87">
        <v>3470669700</v>
      </c>
      <c r="M11" s="79"/>
      <c r="N11" s="79"/>
      <c r="O11" s="79"/>
      <c r="P11" s="79"/>
      <c r="Q11" s="79">
        <v>51367</v>
      </c>
      <c r="R11" s="79"/>
      <c r="S11" s="79"/>
      <c r="T11" s="79"/>
      <c r="U11" s="79">
        <v>124236</v>
      </c>
      <c r="V11" s="79"/>
      <c r="W11" s="79"/>
      <c r="X11" s="79"/>
      <c r="Y11" s="88" t="s">
        <v>96</v>
      </c>
      <c r="Z11" s="88"/>
      <c r="AA11" s="88"/>
      <c r="AB11" s="88"/>
      <c r="AC11" s="88"/>
    </row>
    <row r="12" spans="1:30" ht="30" customHeight="1" x14ac:dyDescent="0.15">
      <c r="B12" s="66"/>
      <c r="C12" s="66"/>
      <c r="D12" s="66"/>
      <c r="E12" s="66"/>
      <c r="F12" s="54"/>
      <c r="G12" s="55" t="s">
        <v>93</v>
      </c>
      <c r="H12" s="55"/>
      <c r="I12" s="55"/>
      <c r="J12" s="55"/>
      <c r="K12" s="33"/>
      <c r="L12" s="87">
        <v>1164342549</v>
      </c>
      <c r="M12" s="79"/>
      <c r="N12" s="79"/>
      <c r="O12" s="79"/>
      <c r="P12" s="79"/>
      <c r="Q12" s="79">
        <v>17233</v>
      </c>
      <c r="R12" s="79"/>
      <c r="S12" s="79"/>
      <c r="T12" s="79"/>
      <c r="U12" s="79">
        <v>41679</v>
      </c>
      <c r="V12" s="79"/>
      <c r="W12" s="79"/>
      <c r="X12" s="79"/>
      <c r="Y12" s="88"/>
      <c r="Z12" s="88"/>
      <c r="AA12" s="88"/>
      <c r="AB12" s="88"/>
      <c r="AC12" s="88"/>
    </row>
    <row r="13" spans="1:30" ht="10.5" customHeight="1" x14ac:dyDescent="0.15">
      <c r="B13" s="16" t="s">
        <v>97</v>
      </c>
      <c r="C13" s="16"/>
      <c r="D13" s="16"/>
      <c r="E13" s="16"/>
      <c r="G13" s="60"/>
      <c r="H13" s="60"/>
      <c r="I13" s="60"/>
      <c r="J13" s="60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  <c r="Z13" s="91"/>
      <c r="AA13" s="91"/>
      <c r="AB13" s="91"/>
      <c r="AC13" s="91"/>
    </row>
    <row r="14" spans="1:30" s="24" customFormat="1" ht="30" customHeight="1" x14ac:dyDescent="0.15">
      <c r="B14" s="42"/>
      <c r="C14" s="42"/>
      <c r="D14" s="42"/>
      <c r="E14" s="42"/>
      <c r="G14" s="49" t="s">
        <v>12</v>
      </c>
      <c r="H14" s="49"/>
      <c r="I14" s="49"/>
      <c r="J14" s="49"/>
      <c r="L14" s="84">
        <f>SUM(L15:P17)</f>
        <v>8228764418</v>
      </c>
      <c r="M14" s="85"/>
      <c r="N14" s="85"/>
      <c r="O14" s="85"/>
      <c r="P14" s="85"/>
      <c r="Q14" s="85">
        <f>SUM(Q15:T17)</f>
        <v>123903</v>
      </c>
      <c r="R14" s="85"/>
      <c r="S14" s="85"/>
      <c r="T14" s="85"/>
      <c r="U14" s="85">
        <f>SUM(U15:X17)</f>
        <v>295999</v>
      </c>
      <c r="V14" s="85"/>
      <c r="W14" s="85"/>
      <c r="X14" s="85"/>
      <c r="Y14" s="86"/>
      <c r="Z14" s="86"/>
      <c r="AA14" s="86"/>
      <c r="AB14" s="86"/>
      <c r="AC14" s="86"/>
    </row>
    <row r="15" spans="1:30" ht="30" customHeight="1" x14ac:dyDescent="0.15">
      <c r="B15" s="42"/>
      <c r="C15" s="42"/>
      <c r="D15" s="42"/>
      <c r="E15" s="42"/>
      <c r="G15" s="52" t="s">
        <v>78</v>
      </c>
      <c r="H15" s="52"/>
      <c r="I15" s="52"/>
      <c r="J15" s="52"/>
      <c r="L15" s="87">
        <v>3622215371</v>
      </c>
      <c r="M15" s="79"/>
      <c r="N15" s="79"/>
      <c r="O15" s="79"/>
      <c r="P15" s="79"/>
      <c r="Q15" s="79">
        <v>54541</v>
      </c>
      <c r="R15" s="79"/>
      <c r="S15" s="79"/>
      <c r="T15" s="79"/>
      <c r="U15" s="79">
        <v>130296</v>
      </c>
      <c r="V15" s="79"/>
      <c r="W15" s="79"/>
      <c r="X15" s="79"/>
      <c r="Y15" s="88" t="s">
        <v>98</v>
      </c>
      <c r="Z15" s="88"/>
      <c r="AA15" s="88"/>
      <c r="AB15" s="88"/>
      <c r="AC15" s="88"/>
    </row>
    <row r="16" spans="1:30" ht="30" customHeight="1" x14ac:dyDescent="0.15">
      <c r="B16" s="42"/>
      <c r="C16" s="42"/>
      <c r="D16" s="42"/>
      <c r="E16" s="42"/>
      <c r="G16" s="52" t="s">
        <v>79</v>
      </c>
      <c r="H16" s="52"/>
      <c r="I16" s="52"/>
      <c r="J16" s="52"/>
      <c r="L16" s="87">
        <v>3470995427</v>
      </c>
      <c r="M16" s="79"/>
      <c r="N16" s="79"/>
      <c r="O16" s="79"/>
      <c r="P16" s="79"/>
      <c r="Q16" s="79">
        <v>52264</v>
      </c>
      <c r="R16" s="79"/>
      <c r="S16" s="79"/>
      <c r="T16" s="79"/>
      <c r="U16" s="79">
        <v>124856</v>
      </c>
      <c r="V16" s="79"/>
      <c r="W16" s="79"/>
      <c r="X16" s="79"/>
      <c r="Y16" s="88" t="s">
        <v>99</v>
      </c>
      <c r="Z16" s="88"/>
      <c r="AA16" s="88"/>
      <c r="AB16" s="88"/>
      <c r="AC16" s="88"/>
    </row>
    <row r="17" spans="2:30" ht="30" customHeight="1" x14ac:dyDescent="0.15">
      <c r="B17" s="66"/>
      <c r="C17" s="66"/>
      <c r="D17" s="66"/>
      <c r="E17" s="66"/>
      <c r="F17" s="54"/>
      <c r="G17" s="55" t="s">
        <v>93</v>
      </c>
      <c r="H17" s="55"/>
      <c r="I17" s="55"/>
      <c r="J17" s="55"/>
      <c r="K17" s="33"/>
      <c r="L17" s="87">
        <v>1135553620</v>
      </c>
      <c r="M17" s="79"/>
      <c r="N17" s="79"/>
      <c r="O17" s="79"/>
      <c r="P17" s="79"/>
      <c r="Q17" s="79">
        <v>17098</v>
      </c>
      <c r="R17" s="79"/>
      <c r="S17" s="79"/>
      <c r="T17" s="79"/>
      <c r="U17" s="79">
        <v>40847</v>
      </c>
      <c r="V17" s="79"/>
      <c r="W17" s="79"/>
      <c r="X17" s="79"/>
      <c r="Y17" s="88"/>
      <c r="Z17" s="88"/>
      <c r="AA17" s="88"/>
      <c r="AB17" s="88"/>
      <c r="AC17" s="88"/>
    </row>
    <row r="18" spans="2:30" ht="10.5" customHeight="1" x14ac:dyDescent="0.15">
      <c r="B18" s="16" t="s">
        <v>100</v>
      </c>
      <c r="C18" s="16"/>
      <c r="D18" s="16"/>
      <c r="E18" s="16"/>
      <c r="G18" s="60"/>
      <c r="H18" s="60"/>
      <c r="I18" s="60"/>
      <c r="J18" s="60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  <c r="Z18" s="91"/>
      <c r="AA18" s="91"/>
      <c r="AB18" s="91"/>
      <c r="AC18" s="91"/>
    </row>
    <row r="19" spans="2:30" s="24" customFormat="1" ht="30" customHeight="1" x14ac:dyDescent="0.15">
      <c r="B19" s="42"/>
      <c r="C19" s="42"/>
      <c r="D19" s="42"/>
      <c r="E19" s="42"/>
      <c r="G19" s="49" t="s">
        <v>12</v>
      </c>
      <c r="H19" s="49"/>
      <c r="I19" s="49"/>
      <c r="J19" s="49"/>
      <c r="L19" s="84">
        <f>SUM(L20:P22)</f>
        <v>7951083253</v>
      </c>
      <c r="M19" s="85"/>
      <c r="N19" s="85"/>
      <c r="O19" s="85"/>
      <c r="P19" s="85"/>
      <c r="Q19" s="85">
        <f>SUM(Q20:T22)</f>
        <v>122343</v>
      </c>
      <c r="R19" s="85"/>
      <c r="S19" s="85"/>
      <c r="T19" s="85"/>
      <c r="U19" s="85">
        <f>SUM(U20:X22)</f>
        <v>288230</v>
      </c>
      <c r="V19" s="85"/>
      <c r="W19" s="85"/>
      <c r="X19" s="85"/>
      <c r="Y19" s="86"/>
      <c r="Z19" s="86"/>
      <c r="AA19" s="86"/>
      <c r="AB19" s="86"/>
      <c r="AC19" s="86"/>
    </row>
    <row r="20" spans="2:30" ht="30" customHeight="1" x14ac:dyDescent="0.15">
      <c r="B20" s="42"/>
      <c r="C20" s="42"/>
      <c r="D20" s="42"/>
      <c r="E20" s="42"/>
      <c r="G20" s="52" t="s">
        <v>78</v>
      </c>
      <c r="H20" s="52"/>
      <c r="I20" s="52"/>
      <c r="J20" s="52"/>
      <c r="L20" s="87">
        <v>3415579670</v>
      </c>
      <c r="M20" s="79"/>
      <c r="N20" s="79"/>
      <c r="O20" s="79"/>
      <c r="P20" s="79"/>
      <c r="Q20" s="79">
        <v>52555</v>
      </c>
      <c r="R20" s="79"/>
      <c r="S20" s="79"/>
      <c r="T20" s="79"/>
      <c r="U20" s="79">
        <v>123816</v>
      </c>
      <c r="V20" s="79"/>
      <c r="W20" s="79"/>
      <c r="X20" s="79"/>
      <c r="Y20" s="88" t="s">
        <v>101</v>
      </c>
      <c r="Z20" s="88"/>
      <c r="AA20" s="88"/>
      <c r="AB20" s="88"/>
      <c r="AC20" s="88"/>
    </row>
    <row r="21" spans="2:30" ht="30" customHeight="1" x14ac:dyDescent="0.15">
      <c r="B21" s="42"/>
      <c r="C21" s="42"/>
      <c r="D21" s="42"/>
      <c r="E21" s="42"/>
      <c r="G21" s="52" t="s">
        <v>79</v>
      </c>
      <c r="H21" s="52"/>
      <c r="I21" s="52"/>
      <c r="J21" s="52"/>
      <c r="L21" s="87">
        <v>3434144426</v>
      </c>
      <c r="M21" s="79"/>
      <c r="N21" s="79"/>
      <c r="O21" s="79"/>
      <c r="P21" s="79"/>
      <c r="Q21" s="79">
        <v>52841</v>
      </c>
      <c r="R21" s="79"/>
      <c r="S21" s="79"/>
      <c r="T21" s="79"/>
      <c r="U21" s="79">
        <v>124489</v>
      </c>
      <c r="V21" s="79"/>
      <c r="W21" s="79"/>
      <c r="X21" s="79"/>
      <c r="Y21" s="88" t="s">
        <v>102</v>
      </c>
      <c r="Z21" s="88"/>
      <c r="AA21" s="88"/>
      <c r="AB21" s="88"/>
      <c r="AC21" s="88"/>
    </row>
    <row r="22" spans="2:30" ht="30" customHeight="1" x14ac:dyDescent="0.15">
      <c r="B22" s="66"/>
      <c r="C22" s="66"/>
      <c r="D22" s="66"/>
      <c r="E22" s="66"/>
      <c r="F22" s="54"/>
      <c r="G22" s="55" t="s">
        <v>93</v>
      </c>
      <c r="H22" s="55"/>
      <c r="I22" s="55"/>
      <c r="J22" s="55"/>
      <c r="K22" s="54"/>
      <c r="L22" s="87">
        <v>1101359157</v>
      </c>
      <c r="M22" s="79"/>
      <c r="N22" s="79"/>
      <c r="O22" s="79"/>
      <c r="P22" s="79"/>
      <c r="Q22" s="79">
        <v>16947</v>
      </c>
      <c r="R22" s="79"/>
      <c r="S22" s="79"/>
      <c r="T22" s="79"/>
      <c r="U22" s="79">
        <v>39925</v>
      </c>
      <c r="V22" s="79"/>
      <c r="W22" s="79"/>
      <c r="X22" s="79"/>
      <c r="Y22" s="88"/>
      <c r="Z22" s="88"/>
      <c r="AA22" s="88"/>
      <c r="AB22" s="88"/>
      <c r="AC22" s="88"/>
    </row>
    <row r="23" spans="2:30" ht="11.25" customHeight="1" x14ac:dyDescent="0.15">
      <c r="B23" s="16" t="s">
        <v>103</v>
      </c>
      <c r="C23" s="16"/>
      <c r="D23" s="16"/>
      <c r="E23" s="16"/>
      <c r="G23" s="60"/>
      <c r="H23" s="60"/>
      <c r="I23" s="60"/>
      <c r="J23" s="60"/>
      <c r="L23" s="89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1"/>
      <c r="Z23" s="91"/>
      <c r="AA23" s="91"/>
      <c r="AB23" s="91"/>
      <c r="AC23" s="91"/>
    </row>
    <row r="24" spans="2:30" s="24" customFormat="1" ht="30" customHeight="1" x14ac:dyDescent="0.15">
      <c r="B24" s="42"/>
      <c r="C24" s="42"/>
      <c r="D24" s="42"/>
      <c r="E24" s="42"/>
      <c r="G24" s="49" t="s">
        <v>12</v>
      </c>
      <c r="H24" s="49"/>
      <c r="I24" s="49"/>
      <c r="J24" s="49"/>
      <c r="L24" s="84">
        <f>SUM(L25:P27)</f>
        <v>8142000181</v>
      </c>
      <c r="M24" s="85"/>
      <c r="N24" s="85"/>
      <c r="O24" s="85"/>
      <c r="P24" s="85"/>
      <c r="Q24" s="85">
        <f>SUM(Q25:T27)</f>
        <v>127504</v>
      </c>
      <c r="R24" s="85"/>
      <c r="S24" s="85"/>
      <c r="T24" s="85"/>
      <c r="U24" s="85">
        <f>SUM(U25:X27)</f>
        <v>296115</v>
      </c>
      <c r="V24" s="85"/>
      <c r="W24" s="85"/>
      <c r="X24" s="85"/>
      <c r="Y24" s="86"/>
      <c r="Z24" s="86"/>
      <c r="AA24" s="86"/>
      <c r="AB24" s="86"/>
      <c r="AC24" s="86"/>
    </row>
    <row r="25" spans="2:30" ht="30" customHeight="1" x14ac:dyDescent="0.15">
      <c r="B25" s="42"/>
      <c r="C25" s="42"/>
      <c r="D25" s="42"/>
      <c r="E25" s="42"/>
      <c r="G25" s="52" t="s">
        <v>78</v>
      </c>
      <c r="H25" s="52"/>
      <c r="I25" s="52"/>
      <c r="J25" s="52"/>
      <c r="L25" s="87">
        <v>3529364043</v>
      </c>
      <c r="M25" s="79"/>
      <c r="N25" s="79"/>
      <c r="O25" s="79"/>
      <c r="P25" s="79"/>
      <c r="Q25" s="79">
        <v>55270</v>
      </c>
      <c r="R25" s="79"/>
      <c r="S25" s="79"/>
      <c r="T25" s="79"/>
      <c r="U25" s="79">
        <v>128359</v>
      </c>
      <c r="V25" s="79"/>
      <c r="W25" s="79"/>
      <c r="X25" s="79"/>
      <c r="Y25" s="88" t="s">
        <v>104</v>
      </c>
      <c r="Z25" s="88"/>
      <c r="AA25" s="88"/>
      <c r="AB25" s="88"/>
      <c r="AC25" s="88"/>
    </row>
    <row r="26" spans="2:30" ht="30" customHeight="1" x14ac:dyDescent="0.15">
      <c r="B26" s="42"/>
      <c r="C26" s="42"/>
      <c r="D26" s="42"/>
      <c r="E26" s="42"/>
      <c r="G26" s="52" t="s">
        <v>79</v>
      </c>
      <c r="H26" s="52"/>
      <c r="I26" s="52"/>
      <c r="J26" s="52"/>
      <c r="L26" s="87">
        <v>3492822448</v>
      </c>
      <c r="M26" s="79"/>
      <c r="N26" s="79"/>
      <c r="O26" s="79"/>
      <c r="P26" s="79"/>
      <c r="Q26" s="79">
        <v>54698</v>
      </c>
      <c r="R26" s="79"/>
      <c r="S26" s="79"/>
      <c r="T26" s="79"/>
      <c r="U26" s="79">
        <v>127030</v>
      </c>
      <c r="V26" s="79"/>
      <c r="W26" s="79"/>
      <c r="X26" s="79"/>
      <c r="Y26" s="88" t="s">
        <v>105</v>
      </c>
      <c r="Z26" s="88"/>
      <c r="AA26" s="88"/>
      <c r="AB26" s="88"/>
      <c r="AC26" s="88"/>
    </row>
    <row r="27" spans="2:30" ht="30" customHeight="1" x14ac:dyDescent="0.15">
      <c r="B27" s="66"/>
      <c r="C27" s="66"/>
      <c r="D27" s="66"/>
      <c r="E27" s="66"/>
      <c r="F27" s="54"/>
      <c r="G27" s="55" t="s">
        <v>93</v>
      </c>
      <c r="H27" s="55"/>
      <c r="I27" s="55"/>
      <c r="J27" s="55"/>
      <c r="K27" s="54"/>
      <c r="L27" s="92">
        <v>1119813690</v>
      </c>
      <c r="M27" s="80"/>
      <c r="N27" s="80"/>
      <c r="O27" s="80"/>
      <c r="P27" s="80"/>
      <c r="Q27" s="80">
        <v>17536</v>
      </c>
      <c r="R27" s="80"/>
      <c r="S27" s="80"/>
      <c r="T27" s="80"/>
      <c r="U27" s="80">
        <v>40726</v>
      </c>
      <c r="V27" s="80"/>
      <c r="W27" s="80"/>
      <c r="X27" s="80"/>
      <c r="Y27" s="93"/>
      <c r="Z27" s="93"/>
      <c r="AA27" s="93"/>
      <c r="AB27" s="93"/>
      <c r="AC27" s="93"/>
      <c r="AD27" s="54"/>
    </row>
    <row r="28" spans="2:30" ht="30" customHeight="1" x14ac:dyDescent="0.15">
      <c r="B28" s="94" t="s">
        <v>106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U28" s="19" t="s">
        <v>48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764B-1D97-4CD7-8AEE-2A55B34A6A4C}">
  <sheetPr>
    <pageSetUpPr fitToPage="1"/>
  </sheetPr>
  <dimension ref="A1:AH48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4.710937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4.710937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4.710937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4.710937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4.710937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4.710937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4.710937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4.710937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4.710937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4.710937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4.710937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4.710937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4.710937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4.710937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4.710937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4.710937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4.710937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4.710937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4.710937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4.710937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4.710937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4.710937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4.710937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4.710937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4.710937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4.710937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4.710937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4.710937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4.710937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4.710937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4.710937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4.710937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4.710937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4.710937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4.710937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4.710937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4.710937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4.710937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4.710937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4.710937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4.710937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4.710937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4.710937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4.710937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4.710937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4.710937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4.710937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4.710937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4.710937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4.710937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4.710937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4.710937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4.710937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4.710937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4.710937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4.710937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4.710937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4.710937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4.710937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4.710937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4.710937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4.710937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4.710937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4.7109375" style="4" customWidth="1"/>
    <col min="16163" max="16384" width="4.140625" style="4"/>
  </cols>
  <sheetData>
    <row r="1" spans="1:34" ht="30" customHeight="1" x14ac:dyDescent="0.15">
      <c r="A1" s="5" t="s">
        <v>107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25.5" customHeight="1" thickBot="1" x14ac:dyDescent="0.2">
      <c r="B3" s="96" t="s">
        <v>108</v>
      </c>
      <c r="C3" s="96"/>
      <c r="D3" s="96"/>
      <c r="E3" s="96"/>
      <c r="F3" s="96"/>
      <c r="G3" s="96"/>
      <c r="H3" s="96"/>
      <c r="I3" s="96"/>
      <c r="J3" s="96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 t="s">
        <v>3</v>
      </c>
      <c r="AD3" s="98"/>
      <c r="AE3" s="98"/>
      <c r="AF3" s="98"/>
      <c r="AG3" s="98"/>
      <c r="AH3" s="98"/>
    </row>
    <row r="4" spans="1:34" ht="24.95" customHeight="1" x14ac:dyDescent="0.15">
      <c r="B4" s="99" t="s">
        <v>109</v>
      </c>
      <c r="C4" s="99"/>
      <c r="D4" s="99"/>
      <c r="E4" s="99"/>
      <c r="F4" s="99"/>
      <c r="G4" s="99"/>
      <c r="H4" s="99"/>
      <c r="I4" s="99"/>
      <c r="J4" s="100"/>
      <c r="K4" s="101" t="s">
        <v>110</v>
      </c>
      <c r="L4" s="102"/>
      <c r="M4" s="102"/>
      <c r="N4" s="102"/>
      <c r="O4" s="102"/>
      <c r="P4" s="103"/>
      <c r="Q4" s="101" t="s">
        <v>111</v>
      </c>
      <c r="R4" s="102"/>
      <c r="S4" s="102"/>
      <c r="T4" s="102"/>
      <c r="U4" s="102"/>
      <c r="V4" s="103"/>
      <c r="W4" s="101" t="s">
        <v>112</v>
      </c>
      <c r="X4" s="102"/>
      <c r="Y4" s="102"/>
      <c r="Z4" s="102"/>
      <c r="AA4" s="102"/>
      <c r="AB4" s="103"/>
      <c r="AC4" s="101" t="s">
        <v>113</v>
      </c>
      <c r="AD4" s="102"/>
      <c r="AE4" s="102"/>
      <c r="AF4" s="102"/>
      <c r="AG4" s="102"/>
      <c r="AH4" s="102"/>
    </row>
    <row r="5" spans="1:34" ht="24.95" customHeight="1" x14ac:dyDescent="0.15">
      <c r="B5" s="104"/>
      <c r="C5" s="104"/>
      <c r="D5" s="104"/>
      <c r="E5" s="104"/>
      <c r="F5" s="104"/>
      <c r="G5" s="104"/>
      <c r="H5" s="104"/>
      <c r="I5" s="104"/>
      <c r="J5" s="105"/>
      <c r="K5" s="106" t="s">
        <v>9</v>
      </c>
      <c r="L5" s="107"/>
      <c r="M5" s="107"/>
      <c r="N5" s="108"/>
      <c r="O5" s="107" t="s">
        <v>10</v>
      </c>
      <c r="P5" s="107"/>
      <c r="Q5" s="106" t="s">
        <v>9</v>
      </c>
      <c r="R5" s="107"/>
      <c r="S5" s="107"/>
      <c r="T5" s="108"/>
      <c r="U5" s="107" t="s">
        <v>10</v>
      </c>
      <c r="V5" s="107"/>
      <c r="W5" s="106" t="s">
        <v>9</v>
      </c>
      <c r="X5" s="107"/>
      <c r="Y5" s="107"/>
      <c r="Z5" s="108"/>
      <c r="AA5" s="107" t="s">
        <v>10</v>
      </c>
      <c r="AB5" s="107"/>
      <c r="AC5" s="106" t="s">
        <v>9</v>
      </c>
      <c r="AD5" s="107"/>
      <c r="AE5" s="107"/>
      <c r="AF5" s="108"/>
      <c r="AG5" s="107" t="s">
        <v>10</v>
      </c>
      <c r="AH5" s="107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9" t="s">
        <v>114</v>
      </c>
      <c r="L6" s="110"/>
      <c r="M6" s="110"/>
      <c r="N6" s="110"/>
      <c r="O6" s="110"/>
      <c r="P6" s="110"/>
      <c r="Q6" s="110" t="s">
        <v>114</v>
      </c>
      <c r="R6" s="110"/>
      <c r="S6" s="110"/>
      <c r="T6" s="110"/>
      <c r="U6" s="110"/>
      <c r="V6" s="110"/>
      <c r="W6" s="110" t="s">
        <v>11</v>
      </c>
      <c r="X6" s="110"/>
      <c r="Y6" s="110"/>
      <c r="Z6" s="110"/>
      <c r="AA6" s="110"/>
      <c r="AB6" s="110"/>
      <c r="AC6" s="110" t="s">
        <v>11</v>
      </c>
      <c r="AD6" s="110"/>
      <c r="AE6" s="110"/>
      <c r="AF6" s="110"/>
      <c r="AG6" s="110"/>
      <c r="AH6" s="110"/>
    </row>
    <row r="7" spans="1:34" s="24" customFormat="1" ht="24.95" customHeight="1" x14ac:dyDescent="0.15">
      <c r="C7" s="111" t="s">
        <v>12</v>
      </c>
      <c r="D7" s="111"/>
      <c r="E7" s="111"/>
      <c r="F7" s="111"/>
      <c r="G7" s="111"/>
      <c r="H7" s="111"/>
      <c r="I7" s="111"/>
      <c r="J7" s="21"/>
      <c r="K7" s="112">
        <f>SUM(K8:N28)</f>
        <v>24229000</v>
      </c>
      <c r="L7" s="112"/>
      <c r="M7" s="112"/>
      <c r="N7" s="112"/>
      <c r="O7" s="113">
        <v>100</v>
      </c>
      <c r="P7" s="113"/>
      <c r="Q7" s="112">
        <f>SUM(Q8:T28)</f>
        <v>23631000</v>
      </c>
      <c r="R7" s="112"/>
      <c r="S7" s="112"/>
      <c r="T7" s="112"/>
      <c r="U7" s="113">
        <v>100</v>
      </c>
      <c r="V7" s="113"/>
      <c r="W7" s="112">
        <f>SUM(W8:Z28)</f>
        <v>24156000</v>
      </c>
      <c r="X7" s="112"/>
      <c r="Y7" s="112"/>
      <c r="Z7" s="112"/>
      <c r="AA7" s="113">
        <v>100</v>
      </c>
      <c r="AB7" s="113"/>
      <c r="AC7" s="112">
        <f>SUM(AC8:AF28)</f>
        <v>22103000</v>
      </c>
      <c r="AD7" s="112"/>
      <c r="AE7" s="112"/>
      <c r="AF7" s="112"/>
      <c r="AG7" s="113">
        <v>100</v>
      </c>
      <c r="AH7" s="113"/>
    </row>
    <row r="8" spans="1:34" ht="24.95" customHeight="1" x14ac:dyDescent="0.15">
      <c r="C8" s="31" t="s">
        <v>13</v>
      </c>
      <c r="D8" s="31"/>
      <c r="E8" s="31"/>
      <c r="F8" s="31"/>
      <c r="G8" s="31"/>
      <c r="H8" s="31"/>
      <c r="I8" s="31"/>
      <c r="J8" s="26"/>
      <c r="K8" s="114">
        <v>8270395</v>
      </c>
      <c r="L8" s="114"/>
      <c r="M8" s="114"/>
      <c r="N8" s="114"/>
      <c r="O8" s="115">
        <f>K8/$K$7*100</f>
        <v>34.134281233232905</v>
      </c>
      <c r="P8" s="115"/>
      <c r="Q8" s="114">
        <v>7899127</v>
      </c>
      <c r="R8" s="114"/>
      <c r="S8" s="114"/>
      <c r="T8" s="114"/>
      <c r="U8" s="115">
        <f>Q8/$Q$7*100</f>
        <v>33.426968812153532</v>
      </c>
      <c r="V8" s="115"/>
      <c r="W8" s="73">
        <v>7842141</v>
      </c>
      <c r="X8" s="73"/>
      <c r="Y8" s="73"/>
      <c r="Z8" s="73"/>
      <c r="AA8" s="116">
        <f>W8/$W$7*100</f>
        <v>32.464567809239938</v>
      </c>
      <c r="AB8" s="116"/>
      <c r="AC8" s="73">
        <v>8022866</v>
      </c>
      <c r="AD8" s="73"/>
      <c r="AE8" s="73"/>
      <c r="AF8" s="73"/>
      <c r="AG8" s="116">
        <f>AC8/$AC$7*100</f>
        <v>36.297633805365784</v>
      </c>
      <c r="AH8" s="116"/>
    </row>
    <row r="9" spans="1:34" ht="24.95" customHeight="1" x14ac:dyDescent="0.15">
      <c r="C9" s="31" t="s">
        <v>14</v>
      </c>
      <c r="D9" s="31"/>
      <c r="E9" s="31"/>
      <c r="F9" s="31"/>
      <c r="G9" s="31"/>
      <c r="H9" s="31"/>
      <c r="I9" s="31"/>
      <c r="J9" s="26"/>
      <c r="K9" s="114">
        <v>246102</v>
      </c>
      <c r="L9" s="114"/>
      <c r="M9" s="114"/>
      <c r="N9" s="114"/>
      <c r="O9" s="115">
        <f t="shared" ref="O9:O28" si="0">K9/$K$7*100</f>
        <v>1.0157332122662925</v>
      </c>
      <c r="P9" s="115"/>
      <c r="Q9" s="114">
        <v>224723</v>
      </c>
      <c r="R9" s="114"/>
      <c r="S9" s="114"/>
      <c r="T9" s="114"/>
      <c r="U9" s="115">
        <v>0.9</v>
      </c>
      <c r="V9" s="115"/>
      <c r="W9" s="73">
        <v>243382</v>
      </c>
      <c r="X9" s="73"/>
      <c r="Y9" s="73"/>
      <c r="Z9" s="73"/>
      <c r="AA9" s="116">
        <f>W9/$W$7*100</f>
        <v>1.0075426395098528</v>
      </c>
      <c r="AB9" s="116"/>
      <c r="AC9" s="73">
        <v>231463</v>
      </c>
      <c r="AD9" s="73"/>
      <c r="AE9" s="73"/>
      <c r="AF9" s="73"/>
      <c r="AG9" s="116">
        <f>AC9/$AC$7*100</f>
        <v>1.0472017373207256</v>
      </c>
      <c r="AH9" s="116"/>
    </row>
    <row r="10" spans="1:34" ht="24.95" customHeight="1" x14ac:dyDescent="0.15">
      <c r="C10" s="31" t="s">
        <v>15</v>
      </c>
      <c r="D10" s="31"/>
      <c r="E10" s="31"/>
      <c r="F10" s="31"/>
      <c r="G10" s="31"/>
      <c r="H10" s="31"/>
      <c r="I10" s="31"/>
      <c r="J10" s="26"/>
      <c r="K10" s="114">
        <v>14566</v>
      </c>
      <c r="L10" s="114"/>
      <c r="M10" s="114"/>
      <c r="N10" s="114"/>
      <c r="O10" s="115">
        <f t="shared" si="0"/>
        <v>6.0118040364852042E-2</v>
      </c>
      <c r="P10" s="115"/>
      <c r="Q10" s="114">
        <v>14645</v>
      </c>
      <c r="R10" s="114"/>
      <c r="S10" s="114"/>
      <c r="T10" s="114"/>
      <c r="U10" s="115">
        <f t="shared" ref="U10:U28" si="1">Q10/$Q$7*100</f>
        <v>6.1973678642461172E-2</v>
      </c>
      <c r="V10" s="115"/>
      <c r="W10" s="73">
        <v>7773</v>
      </c>
      <c r="X10" s="73"/>
      <c r="Y10" s="73"/>
      <c r="Z10" s="73"/>
      <c r="AA10" s="116">
        <f t="shared" ref="AA10:AA28" si="2">W10/$W$7*100</f>
        <v>3.217834078489816E-2</v>
      </c>
      <c r="AB10" s="116"/>
      <c r="AC10" s="73">
        <v>8175</v>
      </c>
      <c r="AD10" s="73"/>
      <c r="AE10" s="73"/>
      <c r="AF10" s="73"/>
      <c r="AG10" s="116">
        <f t="shared" ref="AG10:AG28" si="3">AC10/$AC$7*100</f>
        <v>3.6985929511830974E-2</v>
      </c>
      <c r="AH10" s="116"/>
    </row>
    <row r="11" spans="1:34" ht="24.95" customHeight="1" x14ac:dyDescent="0.15">
      <c r="C11" s="31" t="s">
        <v>16</v>
      </c>
      <c r="D11" s="31"/>
      <c r="E11" s="31"/>
      <c r="F11" s="31"/>
      <c r="G11" s="31"/>
      <c r="H11" s="31"/>
      <c r="I11" s="31"/>
      <c r="J11" s="26"/>
      <c r="K11" s="114">
        <v>33578</v>
      </c>
      <c r="L11" s="114"/>
      <c r="M11" s="114"/>
      <c r="N11" s="114"/>
      <c r="O11" s="115">
        <f t="shared" si="0"/>
        <v>0.13858599199306615</v>
      </c>
      <c r="P11" s="115"/>
      <c r="Q11" s="114">
        <v>59936</v>
      </c>
      <c r="R11" s="114"/>
      <c r="S11" s="114"/>
      <c r="T11" s="114"/>
      <c r="U11" s="115">
        <f t="shared" si="1"/>
        <v>0.25363293978248908</v>
      </c>
      <c r="V11" s="115"/>
      <c r="W11" s="73">
        <v>50423</v>
      </c>
      <c r="X11" s="73"/>
      <c r="Y11" s="73"/>
      <c r="Z11" s="73"/>
      <c r="AA11" s="116">
        <f t="shared" si="2"/>
        <v>0.20873902964066898</v>
      </c>
      <c r="AB11" s="116"/>
      <c r="AC11" s="73">
        <v>49465</v>
      </c>
      <c r="AD11" s="73"/>
      <c r="AE11" s="73"/>
      <c r="AF11" s="73"/>
      <c r="AG11" s="116">
        <f t="shared" si="3"/>
        <v>0.22379315025109714</v>
      </c>
      <c r="AH11" s="116"/>
    </row>
    <row r="12" spans="1:34" ht="24.95" customHeight="1" x14ac:dyDescent="0.15">
      <c r="C12" s="52" t="s">
        <v>115</v>
      </c>
      <c r="D12" s="52"/>
      <c r="E12" s="52"/>
      <c r="F12" s="52"/>
      <c r="G12" s="52"/>
      <c r="H12" s="52"/>
      <c r="I12" s="52"/>
      <c r="J12" s="26"/>
      <c r="K12" s="114">
        <v>13136</v>
      </c>
      <c r="L12" s="114"/>
      <c r="M12" s="114"/>
      <c r="N12" s="114"/>
      <c r="O12" s="115">
        <v>0</v>
      </c>
      <c r="P12" s="115"/>
      <c r="Q12" s="114">
        <v>39644</v>
      </c>
      <c r="R12" s="114"/>
      <c r="S12" s="114"/>
      <c r="T12" s="114"/>
      <c r="U12" s="115">
        <f>Q12/$Q$7*100</f>
        <v>0.1677626846091998</v>
      </c>
      <c r="V12" s="115"/>
      <c r="W12" s="73">
        <v>47749</v>
      </c>
      <c r="X12" s="73"/>
      <c r="Y12" s="73"/>
      <c r="Z12" s="73"/>
      <c r="AA12" s="116">
        <f>W12/$W$7*100</f>
        <v>0.19766931611193908</v>
      </c>
      <c r="AB12" s="116"/>
      <c r="AC12" s="73">
        <v>46685</v>
      </c>
      <c r="AD12" s="73"/>
      <c r="AE12" s="73"/>
      <c r="AF12" s="73"/>
      <c r="AG12" s="116">
        <f>AC12/$AC$7*100</f>
        <v>0.21121567208071301</v>
      </c>
      <c r="AH12" s="116"/>
    </row>
    <row r="13" spans="1:34" ht="24.95" customHeight="1" x14ac:dyDescent="0.15">
      <c r="C13" s="31" t="s">
        <v>18</v>
      </c>
      <c r="D13" s="31"/>
      <c r="E13" s="31"/>
      <c r="F13" s="31"/>
      <c r="G13" s="31"/>
      <c r="H13" s="31"/>
      <c r="I13" s="31"/>
      <c r="J13" s="26"/>
      <c r="K13" s="114">
        <v>815560</v>
      </c>
      <c r="L13" s="114"/>
      <c r="M13" s="114"/>
      <c r="N13" s="114"/>
      <c r="O13" s="115">
        <f t="shared" si="0"/>
        <v>3.3660489496058439</v>
      </c>
      <c r="P13" s="115"/>
      <c r="Q13" s="114">
        <v>1227844</v>
      </c>
      <c r="R13" s="114"/>
      <c r="S13" s="114"/>
      <c r="T13" s="114"/>
      <c r="U13" s="115">
        <f t="shared" si="1"/>
        <v>5.1959036858364014</v>
      </c>
      <c r="V13" s="115"/>
      <c r="W13" s="73">
        <v>1245285</v>
      </c>
      <c r="X13" s="73"/>
      <c r="Y13" s="73"/>
      <c r="Z13" s="73"/>
      <c r="AA13" s="116">
        <v>5.0999999999999996</v>
      </c>
      <c r="AB13" s="116"/>
      <c r="AC13" s="73">
        <v>1185500</v>
      </c>
      <c r="AD13" s="73"/>
      <c r="AE13" s="73"/>
      <c r="AF13" s="73"/>
      <c r="AG13" s="116">
        <f>AC13/$AC$7*100</f>
        <v>5.3635253133058862</v>
      </c>
      <c r="AH13" s="116"/>
    </row>
    <row r="14" spans="1:34" ht="24.95" customHeight="1" x14ac:dyDescent="0.15">
      <c r="C14" s="52" t="s">
        <v>19</v>
      </c>
      <c r="D14" s="52"/>
      <c r="E14" s="52"/>
      <c r="F14" s="52"/>
      <c r="G14" s="52"/>
      <c r="H14" s="52"/>
      <c r="I14" s="52"/>
      <c r="J14" s="26"/>
      <c r="K14" s="114">
        <v>22503</v>
      </c>
      <c r="L14" s="114"/>
      <c r="M14" s="114"/>
      <c r="N14" s="114"/>
      <c r="O14" s="115">
        <f t="shared" si="0"/>
        <v>9.2876305254034425E-2</v>
      </c>
      <c r="P14" s="115"/>
      <c r="Q14" s="114">
        <v>22503</v>
      </c>
      <c r="R14" s="114"/>
      <c r="S14" s="114"/>
      <c r="T14" s="114"/>
      <c r="U14" s="115">
        <f t="shared" si="1"/>
        <v>9.5226609115145355E-2</v>
      </c>
      <c r="V14" s="115"/>
      <c r="W14" s="73">
        <v>21371</v>
      </c>
      <c r="X14" s="73"/>
      <c r="Y14" s="73"/>
      <c r="Z14" s="73"/>
      <c r="AA14" s="116">
        <f t="shared" si="2"/>
        <v>8.847077330683889E-2</v>
      </c>
      <c r="AB14" s="116"/>
      <c r="AC14" s="73">
        <v>21667</v>
      </c>
      <c r="AD14" s="73"/>
      <c r="AE14" s="73"/>
      <c r="AF14" s="73"/>
      <c r="AG14" s="116">
        <f t="shared" si="3"/>
        <v>9.8027417092702351E-2</v>
      </c>
      <c r="AH14" s="116"/>
    </row>
    <row r="15" spans="1:34" ht="24.95" customHeight="1" x14ac:dyDescent="0.15">
      <c r="C15" s="52" t="s">
        <v>20</v>
      </c>
      <c r="D15" s="52"/>
      <c r="E15" s="52"/>
      <c r="F15" s="52"/>
      <c r="G15" s="52"/>
      <c r="H15" s="52"/>
      <c r="I15" s="52"/>
      <c r="J15" s="26"/>
      <c r="K15" s="114">
        <v>43927</v>
      </c>
      <c r="L15" s="114"/>
      <c r="M15" s="114"/>
      <c r="N15" s="114"/>
      <c r="O15" s="115">
        <f t="shared" si="0"/>
        <v>0.18129926947046926</v>
      </c>
      <c r="P15" s="115"/>
      <c r="Q15" s="114">
        <v>39848</v>
      </c>
      <c r="R15" s="114"/>
      <c r="S15" s="114"/>
      <c r="T15" s="114"/>
      <c r="U15" s="115">
        <f t="shared" si="1"/>
        <v>0.16862595742880115</v>
      </c>
      <c r="V15" s="115"/>
      <c r="W15" s="73">
        <v>62736</v>
      </c>
      <c r="X15" s="73"/>
      <c r="Y15" s="73"/>
      <c r="Z15" s="73"/>
      <c r="AA15" s="116">
        <f t="shared" si="2"/>
        <v>0.25971187282662689</v>
      </c>
      <c r="AB15" s="116"/>
      <c r="AC15" s="73">
        <v>67399</v>
      </c>
      <c r="AD15" s="73"/>
      <c r="AE15" s="73"/>
      <c r="AF15" s="73"/>
      <c r="AG15" s="116">
        <f t="shared" si="3"/>
        <v>0.30493145726824417</v>
      </c>
      <c r="AH15" s="116"/>
    </row>
    <row r="16" spans="1:34" ht="24.95" customHeight="1" x14ac:dyDescent="0.15">
      <c r="C16" s="31" t="s">
        <v>21</v>
      </c>
      <c r="D16" s="31"/>
      <c r="E16" s="31"/>
      <c r="F16" s="31"/>
      <c r="G16" s="31"/>
      <c r="H16" s="31"/>
      <c r="I16" s="31"/>
      <c r="J16" s="26"/>
      <c r="K16" s="114">
        <v>16500</v>
      </c>
      <c r="L16" s="114"/>
      <c r="M16" s="114"/>
      <c r="N16" s="114"/>
      <c r="O16" s="115">
        <f t="shared" si="0"/>
        <v>6.8100210491559704E-2</v>
      </c>
      <c r="P16" s="115"/>
      <c r="Q16" s="114">
        <v>16500</v>
      </c>
      <c r="R16" s="114"/>
      <c r="S16" s="114"/>
      <c r="T16" s="114"/>
      <c r="U16" s="115">
        <f t="shared" si="1"/>
        <v>6.9823536879522669E-2</v>
      </c>
      <c r="V16" s="115"/>
      <c r="W16" s="73">
        <v>18638</v>
      </c>
      <c r="X16" s="73"/>
      <c r="Y16" s="73"/>
      <c r="Z16" s="73"/>
      <c r="AA16" s="116">
        <f t="shared" si="2"/>
        <v>7.7156814042059943E-2</v>
      </c>
      <c r="AB16" s="116"/>
      <c r="AC16" s="73">
        <v>19867</v>
      </c>
      <c r="AD16" s="73"/>
      <c r="AE16" s="73"/>
      <c r="AF16" s="73"/>
      <c r="AG16" s="116">
        <f t="shared" si="3"/>
        <v>8.9883726191014798E-2</v>
      </c>
      <c r="AH16" s="116"/>
    </row>
    <row r="17" spans="2:34" ht="24.95" customHeight="1" x14ac:dyDescent="0.15">
      <c r="C17" s="31" t="s">
        <v>22</v>
      </c>
      <c r="D17" s="31"/>
      <c r="E17" s="31"/>
      <c r="F17" s="31"/>
      <c r="G17" s="31"/>
      <c r="H17" s="31"/>
      <c r="I17" s="31"/>
      <c r="J17" s="26"/>
      <c r="K17" s="114">
        <v>5666505</v>
      </c>
      <c r="L17" s="114"/>
      <c r="M17" s="114"/>
      <c r="N17" s="114"/>
      <c r="O17" s="115">
        <f t="shared" si="0"/>
        <v>23.38728383342276</v>
      </c>
      <c r="P17" s="115"/>
      <c r="Q17" s="114">
        <v>5423112</v>
      </c>
      <c r="R17" s="114"/>
      <c r="S17" s="114"/>
      <c r="T17" s="114"/>
      <c r="U17" s="115">
        <f t="shared" si="1"/>
        <v>22.949143074774661</v>
      </c>
      <c r="V17" s="115"/>
      <c r="W17" s="73">
        <v>5315618</v>
      </c>
      <c r="X17" s="73"/>
      <c r="Y17" s="73"/>
      <c r="Z17" s="73"/>
      <c r="AA17" s="116">
        <f t="shared" si="2"/>
        <v>22.00537340619308</v>
      </c>
      <c r="AB17" s="116"/>
      <c r="AC17" s="73">
        <v>5276042</v>
      </c>
      <c r="AD17" s="73"/>
      <c r="AE17" s="73"/>
      <c r="AF17" s="73"/>
      <c r="AG17" s="116">
        <f t="shared" si="3"/>
        <v>23.870252906845224</v>
      </c>
      <c r="AH17" s="116"/>
    </row>
    <row r="18" spans="2:34" ht="24.95" customHeight="1" x14ac:dyDescent="0.15">
      <c r="C18" s="52" t="s">
        <v>23</v>
      </c>
      <c r="D18" s="52"/>
      <c r="E18" s="52"/>
      <c r="F18" s="52"/>
      <c r="G18" s="52"/>
      <c r="H18" s="52"/>
      <c r="I18" s="52"/>
      <c r="J18" s="26"/>
      <c r="K18" s="114">
        <v>12000</v>
      </c>
      <c r="L18" s="114"/>
      <c r="M18" s="114"/>
      <c r="N18" s="114"/>
      <c r="O18" s="115">
        <v>0</v>
      </c>
      <c r="P18" s="115"/>
      <c r="Q18" s="114">
        <v>11000</v>
      </c>
      <c r="R18" s="114"/>
      <c r="S18" s="114"/>
      <c r="T18" s="114"/>
      <c r="U18" s="115">
        <v>0</v>
      </c>
      <c r="V18" s="115"/>
      <c r="W18" s="73">
        <v>9600</v>
      </c>
      <c r="X18" s="73"/>
      <c r="Y18" s="73"/>
      <c r="Z18" s="73"/>
      <c r="AA18" s="116">
        <v>0</v>
      </c>
      <c r="AB18" s="116"/>
      <c r="AC18" s="73">
        <v>9600</v>
      </c>
      <c r="AD18" s="73"/>
      <c r="AE18" s="73"/>
      <c r="AF18" s="73"/>
      <c r="AG18" s="116">
        <f t="shared" si="3"/>
        <v>4.3433018142333621E-2</v>
      </c>
      <c r="AH18" s="116"/>
    </row>
    <row r="19" spans="2:34" ht="24.95" customHeight="1" x14ac:dyDescent="0.15">
      <c r="C19" s="31" t="s">
        <v>24</v>
      </c>
      <c r="D19" s="31"/>
      <c r="E19" s="31"/>
      <c r="F19" s="31"/>
      <c r="G19" s="31"/>
      <c r="H19" s="31"/>
      <c r="I19" s="31"/>
      <c r="J19" s="26"/>
      <c r="K19" s="114">
        <v>290995</v>
      </c>
      <c r="L19" s="114"/>
      <c r="M19" s="114"/>
      <c r="N19" s="114"/>
      <c r="O19" s="115">
        <f t="shared" si="0"/>
        <v>1.2010194395146312</v>
      </c>
      <c r="P19" s="115"/>
      <c r="Q19" s="114">
        <v>274363</v>
      </c>
      <c r="R19" s="114"/>
      <c r="S19" s="114"/>
      <c r="T19" s="114"/>
      <c r="U19" s="115">
        <f t="shared" si="1"/>
        <v>1.1610300029622107</v>
      </c>
      <c r="V19" s="115"/>
      <c r="W19" s="73">
        <v>233278</v>
      </c>
      <c r="X19" s="73"/>
      <c r="Y19" s="73"/>
      <c r="Z19" s="73"/>
      <c r="AA19" s="116">
        <f t="shared" si="2"/>
        <v>0.96571452227189936</v>
      </c>
      <c r="AB19" s="116"/>
      <c r="AC19" s="73">
        <v>240823</v>
      </c>
      <c r="AD19" s="73"/>
      <c r="AE19" s="73"/>
      <c r="AF19" s="73"/>
      <c r="AG19" s="116">
        <f t="shared" si="3"/>
        <v>1.0895489300095009</v>
      </c>
      <c r="AH19" s="116"/>
    </row>
    <row r="20" spans="2:34" ht="24.95" customHeight="1" x14ac:dyDescent="0.15">
      <c r="C20" s="31" t="s">
        <v>25</v>
      </c>
      <c r="D20" s="31"/>
      <c r="E20" s="31"/>
      <c r="F20" s="31"/>
      <c r="G20" s="31"/>
      <c r="H20" s="31"/>
      <c r="I20" s="31"/>
      <c r="J20" s="26"/>
      <c r="K20" s="114">
        <v>627894</v>
      </c>
      <c r="L20" s="114"/>
      <c r="M20" s="114"/>
      <c r="N20" s="114"/>
      <c r="O20" s="115">
        <f t="shared" si="0"/>
        <v>2.5914977919022659</v>
      </c>
      <c r="P20" s="115"/>
      <c r="Q20" s="114">
        <v>627243</v>
      </c>
      <c r="R20" s="114"/>
      <c r="S20" s="114"/>
      <c r="T20" s="114"/>
      <c r="U20" s="115">
        <f t="shared" si="1"/>
        <v>2.6543227116922687</v>
      </c>
      <c r="V20" s="115"/>
      <c r="W20" s="73">
        <v>686825</v>
      </c>
      <c r="X20" s="73"/>
      <c r="Y20" s="73"/>
      <c r="Z20" s="73"/>
      <c r="AA20" s="116">
        <f t="shared" si="2"/>
        <v>2.8432894518960095</v>
      </c>
      <c r="AB20" s="116"/>
      <c r="AC20" s="73">
        <v>681715</v>
      </c>
      <c r="AD20" s="73"/>
      <c r="AE20" s="73"/>
      <c r="AF20" s="73"/>
      <c r="AG20" s="116">
        <f t="shared" si="3"/>
        <v>3.0842645794688504</v>
      </c>
      <c r="AH20" s="116"/>
    </row>
    <row r="21" spans="2:34" ht="24.95" customHeight="1" x14ac:dyDescent="0.15">
      <c r="C21" s="31" t="s">
        <v>26</v>
      </c>
      <c r="D21" s="31"/>
      <c r="E21" s="31"/>
      <c r="F21" s="31"/>
      <c r="G21" s="31"/>
      <c r="H21" s="31"/>
      <c r="I21" s="31"/>
      <c r="J21" s="26"/>
      <c r="K21" s="114">
        <v>2948594</v>
      </c>
      <c r="L21" s="114"/>
      <c r="M21" s="114"/>
      <c r="N21" s="114"/>
      <c r="O21" s="115">
        <f t="shared" si="0"/>
        <v>12.169689215403029</v>
      </c>
      <c r="P21" s="115"/>
      <c r="Q21" s="114">
        <v>2432021</v>
      </c>
      <c r="R21" s="114"/>
      <c r="S21" s="114"/>
      <c r="T21" s="114"/>
      <c r="U21" s="115">
        <f t="shared" si="1"/>
        <v>10.291655029410519</v>
      </c>
      <c r="V21" s="115"/>
      <c r="W21" s="73">
        <v>2531102</v>
      </c>
      <c r="X21" s="73"/>
      <c r="Y21" s="73"/>
      <c r="Z21" s="73"/>
      <c r="AA21" s="116">
        <f t="shared" si="2"/>
        <v>10.478150356019208</v>
      </c>
      <c r="AB21" s="116"/>
      <c r="AC21" s="73">
        <v>2351487</v>
      </c>
      <c r="AD21" s="73"/>
      <c r="AE21" s="73"/>
      <c r="AF21" s="73"/>
      <c r="AG21" s="116">
        <f t="shared" si="3"/>
        <v>10.638768492964756</v>
      </c>
      <c r="AH21" s="116"/>
    </row>
    <row r="22" spans="2:34" ht="24.95" customHeight="1" x14ac:dyDescent="0.15">
      <c r="C22" s="31" t="s">
        <v>27</v>
      </c>
      <c r="D22" s="31"/>
      <c r="E22" s="31"/>
      <c r="F22" s="31"/>
      <c r="G22" s="31"/>
      <c r="H22" s="31"/>
      <c r="I22" s="31"/>
      <c r="J22" s="26"/>
      <c r="K22" s="114">
        <v>1286866</v>
      </c>
      <c r="L22" s="114"/>
      <c r="M22" s="114"/>
      <c r="N22" s="114"/>
      <c r="O22" s="115">
        <f t="shared" si="0"/>
        <v>5.3112633620867555</v>
      </c>
      <c r="P22" s="115"/>
      <c r="Q22" s="114">
        <v>1190523</v>
      </c>
      <c r="R22" s="114"/>
      <c r="S22" s="114"/>
      <c r="T22" s="114"/>
      <c r="U22" s="115">
        <f t="shared" si="1"/>
        <v>5.0379713088739368</v>
      </c>
      <c r="V22" s="115"/>
      <c r="W22" s="73">
        <v>1403081</v>
      </c>
      <c r="X22" s="73"/>
      <c r="Y22" s="73"/>
      <c r="Z22" s="73"/>
      <c r="AA22" s="116">
        <f t="shared" si="2"/>
        <v>5.808416128498096</v>
      </c>
      <c r="AB22" s="116"/>
      <c r="AC22" s="73">
        <v>1280200</v>
      </c>
      <c r="AD22" s="73"/>
      <c r="AE22" s="73"/>
      <c r="AF22" s="73"/>
      <c r="AG22" s="116">
        <f t="shared" si="3"/>
        <v>5.7919739401891146</v>
      </c>
      <c r="AH22" s="116"/>
    </row>
    <row r="23" spans="2:34" ht="24.95" customHeight="1" x14ac:dyDescent="0.15">
      <c r="C23" s="31" t="s">
        <v>28</v>
      </c>
      <c r="D23" s="31"/>
      <c r="E23" s="31"/>
      <c r="F23" s="31"/>
      <c r="G23" s="31"/>
      <c r="H23" s="31"/>
      <c r="I23" s="31"/>
      <c r="J23" s="26"/>
      <c r="K23" s="114">
        <v>18088</v>
      </c>
      <c r="L23" s="114"/>
      <c r="M23" s="114"/>
      <c r="N23" s="114"/>
      <c r="O23" s="115">
        <f t="shared" si="0"/>
        <v>7.4654339840686784E-2</v>
      </c>
      <c r="P23" s="115"/>
      <c r="Q23" s="114">
        <v>17504</v>
      </c>
      <c r="R23" s="114"/>
      <c r="S23" s="114"/>
      <c r="T23" s="114"/>
      <c r="U23" s="115">
        <f t="shared" si="1"/>
        <v>7.4072193305403919E-2</v>
      </c>
      <c r="V23" s="115"/>
      <c r="W23" s="73">
        <v>17276</v>
      </c>
      <c r="X23" s="73"/>
      <c r="Y23" s="73"/>
      <c r="Z23" s="73"/>
      <c r="AA23" s="116">
        <f t="shared" si="2"/>
        <v>7.1518463321742012E-2</v>
      </c>
      <c r="AB23" s="116"/>
      <c r="AC23" s="73">
        <v>16539</v>
      </c>
      <c r="AD23" s="73"/>
      <c r="AE23" s="73"/>
      <c r="AF23" s="73"/>
      <c r="AG23" s="116">
        <f t="shared" si="3"/>
        <v>7.4826946568339131E-2</v>
      </c>
      <c r="AH23" s="116"/>
    </row>
    <row r="24" spans="2:34" ht="24.95" customHeight="1" x14ac:dyDescent="0.15">
      <c r="C24" s="31" t="s">
        <v>29</v>
      </c>
      <c r="D24" s="31"/>
      <c r="E24" s="31"/>
      <c r="F24" s="31"/>
      <c r="G24" s="31"/>
      <c r="H24" s="31"/>
      <c r="I24" s="31"/>
      <c r="J24" s="26"/>
      <c r="K24" s="114">
        <v>14319</v>
      </c>
      <c r="L24" s="114"/>
      <c r="M24" s="114"/>
      <c r="N24" s="114"/>
      <c r="O24" s="115">
        <v>0</v>
      </c>
      <c r="P24" s="115"/>
      <c r="Q24" s="114">
        <v>53908</v>
      </c>
      <c r="R24" s="114"/>
      <c r="S24" s="114"/>
      <c r="T24" s="114"/>
      <c r="U24" s="115">
        <f>Q24/$Q$7*100</f>
        <v>0.22812407430917014</v>
      </c>
      <c r="V24" s="115"/>
      <c r="W24" s="73">
        <v>304000</v>
      </c>
      <c r="X24" s="73"/>
      <c r="Y24" s="73"/>
      <c r="Z24" s="73"/>
      <c r="AA24" s="116">
        <f>W24/$W$7*100</f>
        <v>1.2584865043881437</v>
      </c>
      <c r="AB24" s="116"/>
      <c r="AC24" s="73">
        <v>204000</v>
      </c>
      <c r="AD24" s="73"/>
      <c r="AE24" s="73"/>
      <c r="AF24" s="73"/>
      <c r="AG24" s="116">
        <f>AC24/$AC$7*100</f>
        <v>0.92295163552458936</v>
      </c>
      <c r="AH24" s="116"/>
    </row>
    <row r="25" spans="2:34" ht="24.95" customHeight="1" x14ac:dyDescent="0.15">
      <c r="C25" s="31" t="s">
        <v>30</v>
      </c>
      <c r="D25" s="31"/>
      <c r="E25" s="31"/>
      <c r="F25" s="31"/>
      <c r="G25" s="31"/>
      <c r="H25" s="31"/>
      <c r="I25" s="31"/>
      <c r="J25" s="26"/>
      <c r="K25" s="114">
        <v>259268</v>
      </c>
      <c r="L25" s="114"/>
      <c r="M25" s="114"/>
      <c r="N25" s="114"/>
      <c r="O25" s="115">
        <f t="shared" si="0"/>
        <v>1.0700730529530726</v>
      </c>
      <c r="P25" s="115"/>
      <c r="Q25" s="114">
        <v>121146</v>
      </c>
      <c r="R25" s="114"/>
      <c r="S25" s="114"/>
      <c r="T25" s="114"/>
      <c r="U25" s="115">
        <f t="shared" si="1"/>
        <v>0.51265710295797895</v>
      </c>
      <c r="V25" s="115"/>
      <c r="W25" s="73">
        <v>258996</v>
      </c>
      <c r="X25" s="73"/>
      <c r="Y25" s="73"/>
      <c r="Z25" s="73"/>
      <c r="AA25" s="116">
        <f t="shared" si="2"/>
        <v>1.072180824639841</v>
      </c>
      <c r="AB25" s="116"/>
      <c r="AC25" s="73">
        <v>149681</v>
      </c>
      <c r="AD25" s="73"/>
      <c r="AE25" s="73"/>
      <c r="AF25" s="73"/>
      <c r="AG25" s="116">
        <f t="shared" si="3"/>
        <v>0.67719766547527482</v>
      </c>
      <c r="AH25" s="116"/>
    </row>
    <row r="26" spans="2:34" ht="24.95" customHeight="1" x14ac:dyDescent="0.15">
      <c r="C26" s="31" t="s">
        <v>31</v>
      </c>
      <c r="D26" s="31"/>
      <c r="E26" s="31"/>
      <c r="F26" s="31"/>
      <c r="G26" s="31"/>
      <c r="H26" s="31"/>
      <c r="I26" s="31"/>
      <c r="J26" s="26"/>
      <c r="K26" s="114">
        <v>100000</v>
      </c>
      <c r="L26" s="114"/>
      <c r="M26" s="114"/>
      <c r="N26" s="114"/>
      <c r="O26" s="115">
        <f t="shared" si="0"/>
        <v>0.41272854843369511</v>
      </c>
      <c r="P26" s="115"/>
      <c r="Q26" s="114">
        <v>20000</v>
      </c>
      <c r="R26" s="114"/>
      <c r="S26" s="114"/>
      <c r="T26" s="114"/>
      <c r="U26" s="115">
        <f t="shared" si="1"/>
        <v>8.4634590156997161E-2</v>
      </c>
      <c r="V26" s="115"/>
      <c r="W26" s="73">
        <v>5000</v>
      </c>
      <c r="X26" s="73"/>
      <c r="Y26" s="73"/>
      <c r="Z26" s="73"/>
      <c r="AA26" s="116">
        <f t="shared" si="2"/>
        <v>2.0698791190594468E-2</v>
      </c>
      <c r="AB26" s="116"/>
      <c r="AC26" s="73">
        <v>100000</v>
      </c>
      <c r="AD26" s="73"/>
      <c r="AE26" s="73"/>
      <c r="AF26" s="73"/>
      <c r="AG26" s="116">
        <f t="shared" si="3"/>
        <v>0.45242727231597518</v>
      </c>
      <c r="AH26" s="116"/>
    </row>
    <row r="27" spans="2:34" ht="24.95" customHeight="1" x14ac:dyDescent="0.15">
      <c r="C27" s="31" t="s">
        <v>32</v>
      </c>
      <c r="D27" s="31"/>
      <c r="E27" s="31"/>
      <c r="F27" s="31"/>
      <c r="G27" s="31"/>
      <c r="H27" s="31"/>
      <c r="I27" s="31"/>
      <c r="J27" s="26"/>
      <c r="K27" s="114">
        <v>1106904</v>
      </c>
      <c r="L27" s="114"/>
      <c r="M27" s="114"/>
      <c r="N27" s="114"/>
      <c r="O27" s="115">
        <f>K27/$K$7*100</f>
        <v>4.5685088117545094</v>
      </c>
      <c r="P27" s="115"/>
      <c r="Q27" s="114">
        <v>1216110</v>
      </c>
      <c r="R27" s="114"/>
      <c r="S27" s="114"/>
      <c r="T27" s="114"/>
      <c r="U27" s="115">
        <f>Q27/$Q$7*100</f>
        <v>5.1462485717912916</v>
      </c>
      <c r="V27" s="115"/>
      <c r="W27" s="73">
        <v>1140926</v>
      </c>
      <c r="X27" s="73"/>
      <c r="Y27" s="73"/>
      <c r="Z27" s="73"/>
      <c r="AA27" s="116">
        <f>W27/$W$7*100</f>
        <v>4.7231578075840375</v>
      </c>
      <c r="AB27" s="116"/>
      <c r="AC27" s="73">
        <v>941426</v>
      </c>
      <c r="AD27" s="73"/>
      <c r="AE27" s="73"/>
      <c r="AF27" s="73"/>
      <c r="AG27" s="116">
        <f t="shared" si="3"/>
        <v>4.2592679726733929</v>
      </c>
      <c r="AH27" s="116"/>
    </row>
    <row r="28" spans="2:34" ht="24.95" customHeight="1" x14ac:dyDescent="0.15">
      <c r="B28" s="54"/>
      <c r="C28" s="117" t="s">
        <v>33</v>
      </c>
      <c r="D28" s="117"/>
      <c r="E28" s="117"/>
      <c r="F28" s="117"/>
      <c r="G28" s="117"/>
      <c r="H28" s="117"/>
      <c r="I28" s="117"/>
      <c r="J28" s="33"/>
      <c r="K28" s="118">
        <v>2421300</v>
      </c>
      <c r="L28" s="118"/>
      <c r="M28" s="118"/>
      <c r="N28" s="118"/>
      <c r="O28" s="119">
        <f t="shared" si="0"/>
        <v>9.9933963432250614</v>
      </c>
      <c r="P28" s="119"/>
      <c r="Q28" s="118">
        <v>2699300</v>
      </c>
      <c r="R28" s="118"/>
      <c r="S28" s="118"/>
      <c r="T28" s="118"/>
      <c r="U28" s="119">
        <f t="shared" si="1"/>
        <v>11.422707460539122</v>
      </c>
      <c r="V28" s="115"/>
      <c r="W28" s="73">
        <v>2710800</v>
      </c>
      <c r="X28" s="73"/>
      <c r="Y28" s="73"/>
      <c r="Z28" s="73"/>
      <c r="AA28" s="116">
        <f t="shared" si="2"/>
        <v>11.222056631892698</v>
      </c>
      <c r="AB28" s="116"/>
      <c r="AC28" s="73">
        <v>1198400</v>
      </c>
      <c r="AD28" s="73"/>
      <c r="AE28" s="73"/>
      <c r="AF28" s="73"/>
      <c r="AG28" s="116">
        <f t="shared" si="3"/>
        <v>5.4218884314346472</v>
      </c>
      <c r="AH28" s="116"/>
    </row>
    <row r="29" spans="2:34" ht="21" customHeight="1" x14ac:dyDescent="0.15">
      <c r="V29" s="37"/>
      <c r="W29" s="37"/>
      <c r="X29" s="37"/>
      <c r="Y29" s="37"/>
      <c r="Z29" s="37"/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6" t="s">
        <v>116</v>
      </c>
      <c r="C30" s="96"/>
      <c r="D30" s="96"/>
      <c r="E30" s="96"/>
      <c r="F30" s="96"/>
      <c r="G30" s="96"/>
      <c r="H30" s="96"/>
      <c r="I30" s="96"/>
      <c r="J30" s="96"/>
      <c r="AC30" s="98" t="s">
        <v>3</v>
      </c>
      <c r="AD30" s="98"/>
      <c r="AE30" s="98"/>
      <c r="AF30" s="98"/>
      <c r="AG30" s="98"/>
      <c r="AH30" s="98"/>
    </row>
    <row r="31" spans="2:34" ht="24.95" customHeight="1" x14ac:dyDescent="0.15">
      <c r="B31" s="99" t="s">
        <v>109</v>
      </c>
      <c r="C31" s="99"/>
      <c r="D31" s="99"/>
      <c r="E31" s="99"/>
      <c r="F31" s="99"/>
      <c r="G31" s="99"/>
      <c r="H31" s="99"/>
      <c r="I31" s="99"/>
      <c r="J31" s="100"/>
      <c r="K31" s="101" t="s">
        <v>110</v>
      </c>
      <c r="L31" s="102"/>
      <c r="M31" s="102"/>
      <c r="N31" s="102"/>
      <c r="O31" s="102"/>
      <c r="P31" s="103"/>
      <c r="Q31" s="101" t="s">
        <v>111</v>
      </c>
      <c r="R31" s="102"/>
      <c r="S31" s="102"/>
      <c r="T31" s="102"/>
      <c r="U31" s="102"/>
      <c r="V31" s="103"/>
      <c r="W31" s="101" t="s">
        <v>112</v>
      </c>
      <c r="X31" s="102"/>
      <c r="Y31" s="102"/>
      <c r="Z31" s="102"/>
      <c r="AA31" s="102"/>
      <c r="AB31" s="103"/>
      <c r="AC31" s="101" t="s">
        <v>113</v>
      </c>
      <c r="AD31" s="102"/>
      <c r="AE31" s="102"/>
      <c r="AF31" s="102"/>
      <c r="AG31" s="102"/>
      <c r="AH31" s="102"/>
    </row>
    <row r="32" spans="2:34" ht="24.95" customHeight="1" x14ac:dyDescent="0.15">
      <c r="B32" s="104"/>
      <c r="C32" s="104"/>
      <c r="D32" s="104"/>
      <c r="E32" s="104"/>
      <c r="F32" s="104"/>
      <c r="G32" s="104"/>
      <c r="H32" s="104"/>
      <c r="I32" s="104"/>
      <c r="J32" s="105"/>
      <c r="K32" s="106" t="s">
        <v>9</v>
      </c>
      <c r="L32" s="107"/>
      <c r="M32" s="107"/>
      <c r="N32" s="108"/>
      <c r="O32" s="107" t="s">
        <v>10</v>
      </c>
      <c r="P32" s="107"/>
      <c r="Q32" s="106" t="s">
        <v>9</v>
      </c>
      <c r="R32" s="107"/>
      <c r="S32" s="107"/>
      <c r="T32" s="108"/>
      <c r="U32" s="107" t="s">
        <v>10</v>
      </c>
      <c r="V32" s="107"/>
      <c r="W32" s="106" t="s">
        <v>9</v>
      </c>
      <c r="X32" s="107"/>
      <c r="Y32" s="107"/>
      <c r="Z32" s="108"/>
      <c r="AA32" s="107" t="s">
        <v>10</v>
      </c>
      <c r="AB32" s="107"/>
      <c r="AC32" s="106" t="s">
        <v>9</v>
      </c>
      <c r="AD32" s="107"/>
      <c r="AE32" s="107"/>
      <c r="AF32" s="108"/>
      <c r="AG32" s="107" t="s">
        <v>10</v>
      </c>
      <c r="AH32" s="107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9" t="s">
        <v>11</v>
      </c>
      <c r="L33" s="110"/>
      <c r="M33" s="110"/>
      <c r="N33" s="110"/>
      <c r="O33" s="110"/>
      <c r="P33" s="110"/>
      <c r="Q33" s="110" t="s">
        <v>11</v>
      </c>
      <c r="R33" s="110"/>
      <c r="S33" s="110"/>
      <c r="T33" s="110"/>
      <c r="U33" s="110"/>
      <c r="V33" s="110"/>
      <c r="W33" s="110" t="s">
        <v>11</v>
      </c>
      <c r="X33" s="110"/>
      <c r="Y33" s="110"/>
      <c r="Z33" s="110"/>
      <c r="AA33" s="110"/>
      <c r="AB33" s="110"/>
      <c r="AC33" s="110" t="s">
        <v>11</v>
      </c>
      <c r="AD33" s="110"/>
      <c r="AE33" s="110"/>
      <c r="AF33" s="110"/>
      <c r="AG33" s="110"/>
      <c r="AH33" s="110"/>
    </row>
    <row r="34" spans="2:34" s="24" customFormat="1" ht="24.95" customHeight="1" x14ac:dyDescent="0.15">
      <c r="C34" s="111" t="s">
        <v>12</v>
      </c>
      <c r="D34" s="111"/>
      <c r="E34" s="111"/>
      <c r="F34" s="111"/>
      <c r="G34" s="111"/>
      <c r="H34" s="111"/>
      <c r="I34" s="111"/>
      <c r="J34" s="21"/>
      <c r="K34" s="112">
        <f>SUM(K35:N47)</f>
        <v>24229000</v>
      </c>
      <c r="L34" s="112"/>
      <c r="M34" s="112"/>
      <c r="N34" s="112"/>
      <c r="O34" s="113">
        <v>100</v>
      </c>
      <c r="P34" s="113"/>
      <c r="Q34" s="112">
        <f>SUM(Q35:T47)</f>
        <v>23631000</v>
      </c>
      <c r="R34" s="112"/>
      <c r="S34" s="112"/>
      <c r="T34" s="112"/>
      <c r="U34" s="120">
        <v>100</v>
      </c>
      <c r="V34" s="120"/>
      <c r="W34" s="112">
        <f>SUM(W35:Z47)</f>
        <v>24156000</v>
      </c>
      <c r="X34" s="112"/>
      <c r="Y34" s="112"/>
      <c r="Z34" s="112"/>
      <c r="AA34" s="121">
        <v>100</v>
      </c>
      <c r="AB34" s="121"/>
      <c r="AC34" s="112">
        <f>SUM(AC35:AF47)</f>
        <v>22103000</v>
      </c>
      <c r="AD34" s="112"/>
      <c r="AE34" s="112"/>
      <c r="AF34" s="112"/>
      <c r="AG34" s="121">
        <v>100</v>
      </c>
      <c r="AH34" s="121"/>
    </row>
    <row r="35" spans="2:34" ht="24.95" customHeight="1" x14ac:dyDescent="0.15">
      <c r="C35" s="31" t="s">
        <v>36</v>
      </c>
      <c r="D35" s="31"/>
      <c r="E35" s="31"/>
      <c r="F35" s="31"/>
      <c r="G35" s="31"/>
      <c r="H35" s="31"/>
      <c r="I35" s="31"/>
      <c r="J35" s="26"/>
      <c r="K35" s="114">
        <v>242888</v>
      </c>
      <c r="L35" s="114"/>
      <c r="M35" s="114"/>
      <c r="N35" s="114"/>
      <c r="O35" s="122">
        <f>K35/$K$34*100</f>
        <v>1.0024681167196337</v>
      </c>
      <c r="P35" s="122"/>
      <c r="Q35" s="114">
        <v>240332</v>
      </c>
      <c r="R35" s="114"/>
      <c r="S35" s="114"/>
      <c r="T35" s="114"/>
      <c r="U35" s="122">
        <f>Q35/$Q$34*100</f>
        <v>1.0170200160805722</v>
      </c>
      <c r="V35" s="122"/>
      <c r="W35" s="114">
        <v>215616</v>
      </c>
      <c r="X35" s="114"/>
      <c r="Y35" s="114"/>
      <c r="Z35" s="114"/>
      <c r="AA35" s="122">
        <f t="shared" ref="AA35:AA47" si="4">W35/$W$34*100</f>
        <v>0.89259811227024344</v>
      </c>
      <c r="AB35" s="122"/>
      <c r="AC35" s="73">
        <v>215652</v>
      </c>
      <c r="AD35" s="73"/>
      <c r="AE35" s="73"/>
      <c r="AF35" s="73"/>
      <c r="AG35" s="122">
        <f>AC35/$AC$34*100</f>
        <v>0.97566846129484674</v>
      </c>
      <c r="AH35" s="122"/>
    </row>
    <row r="36" spans="2:34" ht="24.95" customHeight="1" x14ac:dyDescent="0.15">
      <c r="C36" s="31" t="s">
        <v>37</v>
      </c>
      <c r="D36" s="31"/>
      <c r="E36" s="31"/>
      <c r="F36" s="31"/>
      <c r="G36" s="31"/>
      <c r="H36" s="31"/>
      <c r="I36" s="31"/>
      <c r="J36" s="26"/>
      <c r="K36" s="114">
        <v>2600646</v>
      </c>
      <c r="L36" s="114"/>
      <c r="M36" s="114"/>
      <c r="N36" s="114"/>
      <c r="O36" s="122">
        <f>K36/$K$34*100</f>
        <v>10.733608485698957</v>
      </c>
      <c r="P36" s="122"/>
      <c r="Q36" s="114">
        <v>2812107</v>
      </c>
      <c r="R36" s="114"/>
      <c r="S36" s="114"/>
      <c r="T36" s="114"/>
      <c r="U36" s="122">
        <f t="shared" ref="U36:U47" si="5">Q36/$Q$34*100</f>
        <v>11.900076171131142</v>
      </c>
      <c r="V36" s="122"/>
      <c r="W36" s="114">
        <v>2894693</v>
      </c>
      <c r="X36" s="114"/>
      <c r="Y36" s="114"/>
      <c r="Z36" s="114"/>
      <c r="AA36" s="122">
        <f t="shared" si="4"/>
        <v>11.983329193575095</v>
      </c>
      <c r="AB36" s="122"/>
      <c r="AC36" s="73">
        <v>2696736</v>
      </c>
      <c r="AD36" s="73"/>
      <c r="AE36" s="73"/>
      <c r="AF36" s="73"/>
      <c r="AG36" s="122">
        <f t="shared" ref="AG36:AG47" si="6">AC36/$AC$34*100</f>
        <v>12.200769126362937</v>
      </c>
      <c r="AH36" s="122"/>
    </row>
    <row r="37" spans="2:34" ht="24.95" customHeight="1" x14ac:dyDescent="0.15">
      <c r="C37" s="31" t="s">
        <v>38</v>
      </c>
      <c r="D37" s="31"/>
      <c r="E37" s="31"/>
      <c r="F37" s="31"/>
      <c r="G37" s="31"/>
      <c r="H37" s="31"/>
      <c r="I37" s="31"/>
      <c r="J37" s="26"/>
      <c r="K37" s="114">
        <v>7468365</v>
      </c>
      <c r="L37" s="114"/>
      <c r="M37" s="114"/>
      <c r="N37" s="114"/>
      <c r="O37" s="122">
        <f t="shared" ref="O37:O47" si="7">K37/$K$34*100</f>
        <v>30.824074456230139</v>
      </c>
      <c r="P37" s="122"/>
      <c r="Q37" s="114">
        <v>7484450</v>
      </c>
      <c r="R37" s="114"/>
      <c r="S37" s="114"/>
      <c r="T37" s="114"/>
      <c r="U37" s="122">
        <f t="shared" si="5"/>
        <v>31.672167915026872</v>
      </c>
      <c r="V37" s="122"/>
      <c r="W37" s="114">
        <v>7949368</v>
      </c>
      <c r="X37" s="114"/>
      <c r="Y37" s="114"/>
      <c r="Z37" s="114"/>
      <c r="AA37" s="122">
        <f t="shared" si="4"/>
        <v>32.908461665838715</v>
      </c>
      <c r="AB37" s="122"/>
      <c r="AC37" s="73">
        <v>8021949</v>
      </c>
      <c r="AD37" s="73"/>
      <c r="AE37" s="73"/>
      <c r="AF37" s="73"/>
      <c r="AG37" s="122">
        <f t="shared" si="6"/>
        <v>36.293485047278651</v>
      </c>
      <c r="AH37" s="122"/>
    </row>
    <row r="38" spans="2:34" ht="24.95" customHeight="1" x14ac:dyDescent="0.15">
      <c r="C38" s="31" t="s">
        <v>39</v>
      </c>
      <c r="D38" s="31"/>
      <c r="E38" s="31"/>
      <c r="F38" s="31"/>
      <c r="G38" s="31"/>
      <c r="H38" s="31"/>
      <c r="I38" s="31"/>
      <c r="J38" s="26"/>
      <c r="K38" s="114">
        <v>2708670</v>
      </c>
      <c r="L38" s="114"/>
      <c r="M38" s="114"/>
      <c r="N38" s="114"/>
      <c r="O38" s="122">
        <f t="shared" si="7"/>
        <v>11.179454372858972</v>
      </c>
      <c r="P38" s="122"/>
      <c r="Q38" s="114">
        <v>2498270</v>
      </c>
      <c r="R38" s="114"/>
      <c r="S38" s="114"/>
      <c r="T38" s="114"/>
      <c r="U38" s="122">
        <f t="shared" si="5"/>
        <v>10.572002877576066</v>
      </c>
      <c r="V38" s="122"/>
      <c r="W38" s="114">
        <v>2408095</v>
      </c>
      <c r="X38" s="114"/>
      <c r="Y38" s="114"/>
      <c r="Z38" s="114"/>
      <c r="AA38" s="122">
        <f t="shared" si="4"/>
        <v>9.9689311144229169</v>
      </c>
      <c r="AB38" s="122"/>
      <c r="AC38" s="73">
        <v>2402880</v>
      </c>
      <c r="AD38" s="73"/>
      <c r="AE38" s="73"/>
      <c r="AF38" s="73"/>
      <c r="AG38" s="122">
        <f t="shared" si="6"/>
        <v>10.871284441026106</v>
      </c>
      <c r="AH38" s="122"/>
    </row>
    <row r="39" spans="2:34" ht="24.95" customHeight="1" x14ac:dyDescent="0.15">
      <c r="C39" s="31" t="s">
        <v>40</v>
      </c>
      <c r="D39" s="31"/>
      <c r="E39" s="31"/>
      <c r="F39" s="31"/>
      <c r="G39" s="31"/>
      <c r="H39" s="31"/>
      <c r="I39" s="31"/>
      <c r="J39" s="26"/>
      <c r="K39" s="114">
        <v>12692</v>
      </c>
      <c r="L39" s="114"/>
      <c r="M39" s="114"/>
      <c r="N39" s="114"/>
      <c r="O39" s="122">
        <v>0.1</v>
      </c>
      <c r="P39" s="122"/>
      <c r="Q39" s="114">
        <v>39429</v>
      </c>
      <c r="R39" s="114"/>
      <c r="S39" s="114"/>
      <c r="T39" s="114"/>
      <c r="U39" s="122">
        <f>Q39/$Q$34*100</f>
        <v>0.16685286276501204</v>
      </c>
      <c r="V39" s="122"/>
      <c r="W39" s="114">
        <v>54668</v>
      </c>
      <c r="X39" s="114"/>
      <c r="Y39" s="114"/>
      <c r="Z39" s="114"/>
      <c r="AA39" s="122">
        <f t="shared" si="4"/>
        <v>0.22631230336148367</v>
      </c>
      <c r="AB39" s="122"/>
      <c r="AC39" s="73">
        <v>16165</v>
      </c>
      <c r="AD39" s="73"/>
      <c r="AE39" s="73"/>
      <c r="AF39" s="73"/>
      <c r="AG39" s="122">
        <f t="shared" si="6"/>
        <v>7.3134868569877401E-2</v>
      </c>
      <c r="AH39" s="122"/>
    </row>
    <row r="40" spans="2:34" ht="24.95" customHeight="1" x14ac:dyDescent="0.15">
      <c r="C40" s="31" t="s">
        <v>41</v>
      </c>
      <c r="D40" s="31"/>
      <c r="E40" s="31"/>
      <c r="F40" s="31"/>
      <c r="G40" s="31"/>
      <c r="H40" s="31"/>
      <c r="I40" s="31"/>
      <c r="J40" s="26"/>
      <c r="K40" s="114">
        <v>832296</v>
      </c>
      <c r="L40" s="114"/>
      <c r="M40" s="114"/>
      <c r="N40" s="114"/>
      <c r="O40" s="122">
        <v>3.5</v>
      </c>
      <c r="P40" s="122"/>
      <c r="Q40" s="114">
        <v>524928</v>
      </c>
      <c r="R40" s="114"/>
      <c r="S40" s="114"/>
      <c r="T40" s="114"/>
      <c r="U40" s="122">
        <f>Q40/$Q$34*100</f>
        <v>2.2213533070966105</v>
      </c>
      <c r="V40" s="122"/>
      <c r="W40" s="114">
        <v>429816</v>
      </c>
      <c r="X40" s="114"/>
      <c r="Y40" s="114"/>
      <c r="Z40" s="114"/>
      <c r="AA40" s="122">
        <f t="shared" si="4"/>
        <v>1.7793343268753106</v>
      </c>
      <c r="AB40" s="122"/>
      <c r="AC40" s="73">
        <v>229556</v>
      </c>
      <c r="AD40" s="73"/>
      <c r="AE40" s="73"/>
      <c r="AF40" s="73"/>
      <c r="AG40" s="122">
        <f>AC40/$AC$34*100</f>
        <v>1.03857394923766</v>
      </c>
      <c r="AH40" s="122"/>
    </row>
    <row r="41" spans="2:34" ht="24.95" customHeight="1" x14ac:dyDescent="0.15">
      <c r="C41" s="31" t="s">
        <v>42</v>
      </c>
      <c r="D41" s="31"/>
      <c r="E41" s="31"/>
      <c r="F41" s="31"/>
      <c r="G41" s="31"/>
      <c r="H41" s="31"/>
      <c r="I41" s="31"/>
      <c r="J41" s="26"/>
      <c r="K41" s="114">
        <v>288274</v>
      </c>
      <c r="L41" s="114"/>
      <c r="M41" s="114"/>
      <c r="N41" s="114"/>
      <c r="O41" s="122">
        <f t="shared" si="7"/>
        <v>1.1897890957117505</v>
      </c>
      <c r="P41" s="122"/>
      <c r="Q41" s="114">
        <v>283900</v>
      </c>
      <c r="R41" s="114"/>
      <c r="S41" s="114"/>
      <c r="T41" s="114"/>
      <c r="U41" s="122">
        <f t="shared" si="5"/>
        <v>1.2013880072785748</v>
      </c>
      <c r="V41" s="122"/>
      <c r="W41" s="114">
        <v>368076</v>
      </c>
      <c r="X41" s="114"/>
      <c r="Y41" s="114"/>
      <c r="Z41" s="114"/>
      <c r="AA41" s="122">
        <f t="shared" si="4"/>
        <v>1.52374565325385</v>
      </c>
      <c r="AB41" s="122"/>
      <c r="AC41" s="73">
        <v>388211</v>
      </c>
      <c r="AD41" s="73"/>
      <c r="AE41" s="73"/>
      <c r="AF41" s="73"/>
      <c r="AG41" s="122">
        <v>1.7</v>
      </c>
      <c r="AH41" s="122"/>
    </row>
    <row r="42" spans="2:34" ht="24.95" customHeight="1" x14ac:dyDescent="0.15">
      <c r="C42" s="31" t="s">
        <v>43</v>
      </c>
      <c r="D42" s="31"/>
      <c r="E42" s="31"/>
      <c r="F42" s="31"/>
      <c r="G42" s="31"/>
      <c r="H42" s="31"/>
      <c r="I42" s="31"/>
      <c r="J42" s="26"/>
      <c r="K42" s="114">
        <v>1249549</v>
      </c>
      <c r="L42" s="114"/>
      <c r="M42" s="114"/>
      <c r="N42" s="114"/>
      <c r="O42" s="122">
        <f t="shared" si="7"/>
        <v>5.1572454496677533</v>
      </c>
      <c r="P42" s="122"/>
      <c r="Q42" s="114">
        <v>1504328</v>
      </c>
      <c r="R42" s="114"/>
      <c r="S42" s="114"/>
      <c r="T42" s="114"/>
      <c r="U42" s="122">
        <f t="shared" si="5"/>
        <v>6.3659091870847622</v>
      </c>
      <c r="V42" s="122"/>
      <c r="W42" s="114">
        <v>1784763</v>
      </c>
      <c r="X42" s="114"/>
      <c r="Y42" s="114"/>
      <c r="Z42" s="114"/>
      <c r="AA42" s="122">
        <f t="shared" si="4"/>
        <v>7.3884873323397908</v>
      </c>
      <c r="AB42" s="122"/>
      <c r="AC42" s="73">
        <v>1383984</v>
      </c>
      <c r="AD42" s="73"/>
      <c r="AE42" s="73"/>
      <c r="AF42" s="73"/>
      <c r="AG42" s="122">
        <f t="shared" si="6"/>
        <v>6.2615210604895264</v>
      </c>
      <c r="AH42" s="122"/>
    </row>
    <row r="43" spans="2:34" ht="24.95" customHeight="1" x14ac:dyDescent="0.15">
      <c r="C43" s="31" t="s">
        <v>44</v>
      </c>
      <c r="D43" s="31"/>
      <c r="E43" s="31"/>
      <c r="F43" s="31"/>
      <c r="G43" s="31"/>
      <c r="H43" s="31"/>
      <c r="I43" s="31"/>
      <c r="J43" s="26"/>
      <c r="K43" s="114">
        <v>1145036</v>
      </c>
      <c r="L43" s="114"/>
      <c r="M43" s="114"/>
      <c r="N43" s="114"/>
      <c r="O43" s="122">
        <f t="shared" si="7"/>
        <v>4.7258904618432451</v>
      </c>
      <c r="P43" s="122"/>
      <c r="Q43" s="114">
        <v>1484169</v>
      </c>
      <c r="R43" s="114"/>
      <c r="S43" s="114"/>
      <c r="T43" s="114"/>
      <c r="U43" s="122">
        <f t="shared" si="5"/>
        <v>6.2806017519360156</v>
      </c>
      <c r="V43" s="122"/>
      <c r="W43" s="114">
        <v>2172941</v>
      </c>
      <c r="X43" s="114"/>
      <c r="Y43" s="114"/>
      <c r="Z43" s="114"/>
      <c r="AA43" s="122">
        <f t="shared" si="4"/>
        <v>8.9954504056963085</v>
      </c>
      <c r="AB43" s="122"/>
      <c r="AC43" s="73">
        <v>1045088</v>
      </c>
      <c r="AD43" s="73"/>
      <c r="AE43" s="73"/>
      <c r="AF43" s="73"/>
      <c r="AG43" s="122">
        <f t="shared" si="6"/>
        <v>4.7282631317015786</v>
      </c>
      <c r="AH43" s="122"/>
    </row>
    <row r="44" spans="2:34" ht="24.95" customHeight="1" x14ac:dyDescent="0.15">
      <c r="C44" s="31" t="s">
        <v>45</v>
      </c>
      <c r="D44" s="31"/>
      <c r="E44" s="31"/>
      <c r="F44" s="31"/>
      <c r="G44" s="31"/>
      <c r="H44" s="31"/>
      <c r="I44" s="31"/>
      <c r="J44" s="26"/>
      <c r="K44" s="114">
        <v>4124439</v>
      </c>
      <c r="L44" s="114"/>
      <c r="M44" s="114"/>
      <c r="N44" s="114"/>
      <c r="O44" s="122">
        <f>K44/$K$34*100</f>
        <v>17.022737215733212</v>
      </c>
      <c r="P44" s="122"/>
      <c r="Q44" s="114">
        <v>3500192</v>
      </c>
      <c r="R44" s="114"/>
      <c r="S44" s="114"/>
      <c r="T44" s="114"/>
      <c r="U44" s="122">
        <f>Q44/$Q$34*100</f>
        <v>14.811865769540011</v>
      </c>
      <c r="V44" s="122"/>
      <c r="W44" s="114">
        <v>2572000</v>
      </c>
      <c r="X44" s="114"/>
      <c r="Y44" s="114"/>
      <c r="Z44" s="114"/>
      <c r="AA44" s="122">
        <v>10.7</v>
      </c>
      <c r="AB44" s="122"/>
      <c r="AC44" s="73">
        <v>2491590</v>
      </c>
      <c r="AD44" s="73"/>
      <c r="AE44" s="73"/>
      <c r="AF44" s="73"/>
      <c r="AG44" s="122">
        <f>AC44/$AC$34*100</f>
        <v>11.272632674297608</v>
      </c>
      <c r="AH44" s="122"/>
    </row>
    <row r="45" spans="2:34" ht="24.95" customHeight="1" x14ac:dyDescent="0.15">
      <c r="C45" s="31" t="s">
        <v>46</v>
      </c>
      <c r="D45" s="31"/>
      <c r="E45" s="31"/>
      <c r="F45" s="31"/>
      <c r="G45" s="31"/>
      <c r="H45" s="31"/>
      <c r="I45" s="31"/>
      <c r="J45" s="26"/>
      <c r="K45" s="114">
        <v>128149</v>
      </c>
      <c r="L45" s="114"/>
      <c r="M45" s="114"/>
      <c r="N45" s="114"/>
      <c r="O45" s="122">
        <f>K45/$K$34*100</f>
        <v>0.52890750753229598</v>
      </c>
      <c r="P45" s="122"/>
      <c r="Q45" s="114">
        <v>0</v>
      </c>
      <c r="R45" s="114"/>
      <c r="S45" s="114"/>
      <c r="T45" s="114"/>
      <c r="U45" s="122">
        <f t="shared" si="5"/>
        <v>0</v>
      </c>
      <c r="V45" s="122"/>
      <c r="W45" s="114">
        <v>52772</v>
      </c>
      <c r="X45" s="114"/>
      <c r="Y45" s="114"/>
      <c r="Z45" s="114"/>
      <c r="AA45" s="122">
        <f t="shared" si="4"/>
        <v>0.21846332174201027</v>
      </c>
      <c r="AB45" s="122"/>
      <c r="AC45" s="114">
        <v>0</v>
      </c>
      <c r="AD45" s="114"/>
      <c r="AE45" s="114"/>
      <c r="AF45" s="114"/>
      <c r="AG45" s="122">
        <f t="shared" si="6"/>
        <v>0</v>
      </c>
      <c r="AH45" s="122"/>
    </row>
    <row r="46" spans="2:34" ht="24.95" customHeight="1" x14ac:dyDescent="0.15">
      <c r="C46" s="31" t="s">
        <v>47</v>
      </c>
      <c r="D46" s="31"/>
      <c r="E46" s="31"/>
      <c r="F46" s="31"/>
      <c r="G46" s="31"/>
      <c r="H46" s="31"/>
      <c r="I46" s="31"/>
      <c r="J46" s="26"/>
      <c r="K46" s="114">
        <v>3397996</v>
      </c>
      <c r="L46" s="114"/>
      <c r="M46" s="114"/>
      <c r="N46" s="114"/>
      <c r="O46" s="122">
        <f t="shared" si="7"/>
        <v>14.024499566635024</v>
      </c>
      <c r="P46" s="122"/>
      <c r="Q46" s="114">
        <v>3228895</v>
      </c>
      <c r="R46" s="114"/>
      <c r="S46" s="114"/>
      <c r="T46" s="114"/>
      <c r="U46" s="122">
        <v>13.6</v>
      </c>
      <c r="V46" s="122"/>
      <c r="W46" s="114">
        <v>3223192</v>
      </c>
      <c r="X46" s="114"/>
      <c r="Y46" s="114"/>
      <c r="Z46" s="114"/>
      <c r="AA46" s="122">
        <f>W46/$W$34*100</f>
        <v>13.343235635038914</v>
      </c>
      <c r="AB46" s="122"/>
      <c r="AC46" s="73">
        <v>3181189</v>
      </c>
      <c r="AD46" s="73"/>
      <c r="AE46" s="73"/>
      <c r="AF46" s="73"/>
      <c r="AG46" s="122">
        <f>AC46/$AC$34*100</f>
        <v>14.392566619915847</v>
      </c>
      <c r="AH46" s="122"/>
    </row>
    <row r="47" spans="2:34" ht="24.95" customHeight="1" x14ac:dyDescent="0.15">
      <c r="B47" s="54"/>
      <c r="C47" s="117" t="s">
        <v>117</v>
      </c>
      <c r="D47" s="117"/>
      <c r="E47" s="117"/>
      <c r="F47" s="117"/>
      <c r="G47" s="117"/>
      <c r="H47" s="117"/>
      <c r="I47" s="117"/>
      <c r="J47" s="33"/>
      <c r="K47" s="118">
        <v>30000</v>
      </c>
      <c r="L47" s="118"/>
      <c r="M47" s="118"/>
      <c r="N47" s="123"/>
      <c r="O47" s="122">
        <f t="shared" si="7"/>
        <v>0.12381856453010855</v>
      </c>
      <c r="P47" s="122"/>
      <c r="Q47" s="114">
        <v>30000</v>
      </c>
      <c r="R47" s="114"/>
      <c r="S47" s="114"/>
      <c r="T47" s="114"/>
      <c r="U47" s="122">
        <f t="shared" si="5"/>
        <v>0.12695188523549575</v>
      </c>
      <c r="V47" s="122"/>
      <c r="W47" s="114">
        <v>30000</v>
      </c>
      <c r="X47" s="114"/>
      <c r="Y47" s="114"/>
      <c r="Z47" s="114"/>
      <c r="AA47" s="122">
        <f t="shared" si="4"/>
        <v>0.12419274714356682</v>
      </c>
      <c r="AB47" s="122"/>
      <c r="AC47" s="73">
        <v>30000</v>
      </c>
      <c r="AD47" s="73"/>
      <c r="AE47" s="73"/>
      <c r="AF47" s="73"/>
      <c r="AG47" s="122">
        <f t="shared" si="6"/>
        <v>0.13572818169479256</v>
      </c>
      <c r="AH47" s="122"/>
    </row>
    <row r="48" spans="2:34" ht="24.95" customHeight="1" x14ac:dyDescent="0.15"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19" t="s">
        <v>118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EEFA-6B01-4B5C-9CAB-F131E311DA24}">
  <dimension ref="A1:AN21"/>
  <sheetViews>
    <sheetView showGridLines="0" zoomScale="75" zoomScaleNormal="75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2" t="s">
        <v>119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124"/>
      <c r="AJ1" s="124"/>
      <c r="AK1" s="124"/>
      <c r="AL1" s="124"/>
      <c r="AM1" s="124"/>
      <c r="AN1" s="124"/>
    </row>
    <row r="2" spans="1:40" ht="26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</row>
    <row r="3" spans="1:40" ht="21.75" customHeight="1" thickBot="1" x14ac:dyDescent="0.2">
      <c r="AD3" s="126"/>
      <c r="AE3" s="98" t="s">
        <v>3</v>
      </c>
      <c r="AF3" s="98"/>
      <c r="AG3" s="98"/>
      <c r="AH3" s="98"/>
      <c r="AL3" s="97"/>
      <c r="AM3" s="97"/>
      <c r="AN3" s="97"/>
    </row>
    <row r="4" spans="1:40" ht="35.1" customHeight="1" x14ac:dyDescent="0.15">
      <c r="B4" s="127" t="s">
        <v>120</v>
      </c>
      <c r="C4" s="127"/>
      <c r="D4" s="127"/>
      <c r="E4" s="127"/>
      <c r="F4" s="127"/>
      <c r="G4" s="127"/>
      <c r="H4" s="127"/>
      <c r="I4" s="127"/>
      <c r="J4" s="128"/>
      <c r="K4" s="129" t="s">
        <v>6</v>
      </c>
      <c r="L4" s="129"/>
      <c r="M4" s="129"/>
      <c r="N4" s="129"/>
      <c r="O4" s="129"/>
      <c r="P4" s="129"/>
      <c r="Q4" s="129" t="s">
        <v>7</v>
      </c>
      <c r="R4" s="129"/>
      <c r="S4" s="129"/>
      <c r="T4" s="129"/>
      <c r="U4" s="129"/>
      <c r="V4" s="129"/>
      <c r="W4" s="129" t="s">
        <v>121</v>
      </c>
      <c r="X4" s="129"/>
      <c r="Y4" s="129"/>
      <c r="Z4" s="129"/>
      <c r="AA4" s="129"/>
      <c r="AB4" s="129"/>
      <c r="AC4" s="129" t="s">
        <v>122</v>
      </c>
      <c r="AD4" s="129"/>
      <c r="AE4" s="129"/>
      <c r="AF4" s="129"/>
      <c r="AG4" s="129"/>
      <c r="AH4" s="101"/>
    </row>
    <row r="5" spans="1:40" ht="25.5" customHeight="1" x14ac:dyDescent="0.15">
      <c r="B5" s="130"/>
      <c r="C5" s="130"/>
      <c r="D5" s="130"/>
      <c r="E5" s="130"/>
      <c r="F5" s="130"/>
      <c r="G5" s="130"/>
      <c r="H5" s="130"/>
      <c r="I5" s="130"/>
      <c r="J5" s="131"/>
      <c r="K5" s="132" t="s">
        <v>9</v>
      </c>
      <c r="L5" s="132"/>
      <c r="M5" s="132"/>
      <c r="N5" s="132"/>
      <c r="O5" s="132" t="s">
        <v>10</v>
      </c>
      <c r="P5" s="132"/>
      <c r="Q5" s="132" t="s">
        <v>9</v>
      </c>
      <c r="R5" s="132"/>
      <c r="S5" s="132"/>
      <c r="T5" s="132"/>
      <c r="U5" s="132" t="s">
        <v>10</v>
      </c>
      <c r="V5" s="132"/>
      <c r="W5" s="132" t="s">
        <v>9</v>
      </c>
      <c r="X5" s="132"/>
      <c r="Y5" s="132"/>
      <c r="Z5" s="132"/>
      <c r="AA5" s="132" t="s">
        <v>10</v>
      </c>
      <c r="AB5" s="132"/>
      <c r="AC5" s="132" t="s">
        <v>9</v>
      </c>
      <c r="AD5" s="132"/>
      <c r="AE5" s="132"/>
      <c r="AF5" s="132"/>
      <c r="AG5" s="132" t="s">
        <v>10</v>
      </c>
      <c r="AH5" s="106"/>
      <c r="AI5" s="133"/>
      <c r="AJ5" s="133"/>
      <c r="AK5" s="133"/>
      <c r="AL5" s="133"/>
      <c r="AM5" s="133"/>
      <c r="AN5" s="133"/>
    </row>
    <row r="6" spans="1:40" ht="19.5" customHeight="1" x14ac:dyDescent="0.15">
      <c r="B6" s="134"/>
      <c r="C6" s="134"/>
      <c r="D6" s="134"/>
      <c r="E6" s="134"/>
      <c r="F6" s="134"/>
      <c r="G6" s="134"/>
      <c r="H6" s="134"/>
      <c r="I6" s="134"/>
      <c r="J6" s="134"/>
      <c r="K6" s="135"/>
      <c r="L6" s="134"/>
      <c r="M6" s="134"/>
      <c r="N6" s="134"/>
      <c r="O6" s="136" t="s">
        <v>114</v>
      </c>
      <c r="P6" s="136"/>
      <c r="Q6" s="134"/>
      <c r="R6" s="134"/>
      <c r="S6" s="134"/>
      <c r="T6" s="134"/>
      <c r="U6" s="136" t="s">
        <v>114</v>
      </c>
      <c r="V6" s="136"/>
      <c r="W6" s="134"/>
      <c r="X6" s="134"/>
      <c r="Y6" s="134"/>
      <c r="Z6" s="134"/>
      <c r="AA6" s="136" t="s">
        <v>114</v>
      </c>
      <c r="AB6" s="136"/>
      <c r="AC6" s="134"/>
      <c r="AD6" s="134"/>
      <c r="AE6" s="134"/>
      <c r="AF6" s="134"/>
      <c r="AG6" s="136" t="s">
        <v>11</v>
      </c>
      <c r="AH6" s="136"/>
      <c r="AI6" s="133"/>
      <c r="AJ6" s="133"/>
      <c r="AK6" s="133"/>
      <c r="AL6" s="133"/>
      <c r="AM6" s="137"/>
      <c r="AN6" s="137"/>
    </row>
    <row r="7" spans="1:40" s="24" customFormat="1" ht="35.25" customHeight="1" x14ac:dyDescent="0.15">
      <c r="B7" s="138"/>
      <c r="C7" s="111" t="s">
        <v>12</v>
      </c>
      <c r="D7" s="111"/>
      <c r="E7" s="111"/>
      <c r="F7" s="111"/>
      <c r="G7" s="111"/>
      <c r="H7" s="111"/>
      <c r="I7" s="111"/>
      <c r="J7" s="139"/>
      <c r="K7" s="140">
        <f>SUM(K8:N20)</f>
        <v>24229000</v>
      </c>
      <c r="L7" s="140"/>
      <c r="M7" s="140"/>
      <c r="N7" s="140"/>
      <c r="O7" s="141">
        <v>100</v>
      </c>
      <c r="P7" s="141"/>
      <c r="Q7" s="140">
        <f>SUM(Q8:T20)</f>
        <v>23631000</v>
      </c>
      <c r="R7" s="140"/>
      <c r="S7" s="140"/>
      <c r="T7" s="140"/>
      <c r="U7" s="141">
        <v>100</v>
      </c>
      <c r="V7" s="141"/>
      <c r="W7" s="140">
        <f>SUM(W8:Z20)</f>
        <v>24156000</v>
      </c>
      <c r="X7" s="140"/>
      <c r="Y7" s="140"/>
      <c r="Z7" s="140"/>
      <c r="AA7" s="141">
        <v>100</v>
      </c>
      <c r="AB7" s="141"/>
      <c r="AC7" s="140">
        <f>SUM(AC8:AF20)</f>
        <v>22103000</v>
      </c>
      <c r="AD7" s="140"/>
      <c r="AE7" s="140"/>
      <c r="AF7" s="140"/>
      <c r="AG7" s="141">
        <v>100</v>
      </c>
      <c r="AH7" s="141"/>
    </row>
    <row r="8" spans="1:40" ht="35.25" customHeight="1" x14ac:dyDescent="0.15">
      <c r="B8" s="97"/>
      <c r="C8" s="31" t="s">
        <v>65</v>
      </c>
      <c r="D8" s="31"/>
      <c r="E8" s="31"/>
      <c r="F8" s="31"/>
      <c r="G8" s="31"/>
      <c r="H8" s="31"/>
      <c r="I8" s="31"/>
      <c r="J8" s="142"/>
      <c r="K8" s="123">
        <v>6043477</v>
      </c>
      <c r="L8" s="123"/>
      <c r="M8" s="123"/>
      <c r="N8" s="123"/>
      <c r="O8" s="143">
        <f>K8/$K$7*100</f>
        <v>24.943154897024229</v>
      </c>
      <c r="P8" s="143"/>
      <c r="Q8" s="123">
        <v>6189716</v>
      </c>
      <c r="R8" s="123"/>
      <c r="S8" s="123"/>
      <c r="T8" s="123"/>
      <c r="U8" s="143">
        <f>Q8/$Q$7*100</f>
        <v>26.193203842410394</v>
      </c>
      <c r="V8" s="143"/>
      <c r="W8" s="144">
        <v>5916298</v>
      </c>
      <c r="X8" s="144"/>
      <c r="Y8" s="144"/>
      <c r="Z8" s="144"/>
      <c r="AA8" s="143">
        <f>W8/$W$7*100</f>
        <v>24.492043384666335</v>
      </c>
      <c r="AB8" s="143"/>
      <c r="AC8" s="144">
        <v>5881962</v>
      </c>
      <c r="AD8" s="144"/>
      <c r="AE8" s="144"/>
      <c r="AF8" s="144"/>
      <c r="AG8" s="143">
        <f>AC8/$AC$7*100</f>
        <v>26.611600235262184</v>
      </c>
      <c r="AH8" s="143"/>
    </row>
    <row r="9" spans="1:40" ht="35.25" customHeight="1" x14ac:dyDescent="0.15">
      <c r="B9" s="97"/>
      <c r="C9" s="31" t="s">
        <v>69</v>
      </c>
      <c r="D9" s="31"/>
      <c r="E9" s="31"/>
      <c r="F9" s="31"/>
      <c r="G9" s="31"/>
      <c r="H9" s="31"/>
      <c r="I9" s="31"/>
      <c r="J9" s="142"/>
      <c r="K9" s="123">
        <v>2944397</v>
      </c>
      <c r="L9" s="123"/>
      <c r="M9" s="123"/>
      <c r="N9" s="123"/>
      <c r="O9" s="143">
        <f t="shared" ref="O9:O20" si="0">K9/$K$7*100</f>
        <v>12.152366998225267</v>
      </c>
      <c r="P9" s="143"/>
      <c r="Q9" s="123">
        <v>2964141</v>
      </c>
      <c r="R9" s="123"/>
      <c r="S9" s="123"/>
      <c r="T9" s="123"/>
      <c r="U9" s="143">
        <f t="shared" ref="U9:U20" si="1">Q9/$Q$7*100</f>
        <v>12.543442935127585</v>
      </c>
      <c r="V9" s="143"/>
      <c r="W9" s="144">
        <v>3095486</v>
      </c>
      <c r="X9" s="144"/>
      <c r="Y9" s="144"/>
      <c r="Z9" s="144"/>
      <c r="AA9" s="143">
        <f t="shared" ref="AA9:AA20" si="2">W9/$W$7*100</f>
        <v>12.814563669481702</v>
      </c>
      <c r="AB9" s="143"/>
      <c r="AC9" s="144">
        <v>2938500</v>
      </c>
      <c r="AD9" s="144"/>
      <c r="AE9" s="144"/>
      <c r="AF9" s="144"/>
      <c r="AG9" s="143">
        <f t="shared" ref="AG9:AG20" si="3">AC9/$AC$7*100</f>
        <v>13.294575397004932</v>
      </c>
      <c r="AH9" s="143"/>
    </row>
    <row r="10" spans="1:40" ht="35.25" customHeight="1" x14ac:dyDescent="0.15">
      <c r="B10" s="97"/>
      <c r="C10" s="31" t="s">
        <v>70</v>
      </c>
      <c r="D10" s="31"/>
      <c r="E10" s="31"/>
      <c r="F10" s="31"/>
      <c r="G10" s="31"/>
      <c r="H10" s="31"/>
      <c r="I10" s="31"/>
      <c r="J10" s="142"/>
      <c r="K10" s="123">
        <v>117559</v>
      </c>
      <c r="L10" s="123"/>
      <c r="M10" s="123"/>
      <c r="N10" s="123"/>
      <c r="O10" s="143">
        <f t="shared" si="0"/>
        <v>0.48519955425316774</v>
      </c>
      <c r="P10" s="143"/>
      <c r="Q10" s="123">
        <v>116067</v>
      </c>
      <c r="R10" s="123"/>
      <c r="S10" s="123"/>
      <c r="T10" s="123"/>
      <c r="U10" s="143">
        <f t="shared" si="1"/>
        <v>0.4911641487876095</v>
      </c>
      <c r="V10" s="143"/>
      <c r="W10" s="144">
        <v>114966</v>
      </c>
      <c r="X10" s="144"/>
      <c r="Y10" s="144"/>
      <c r="Z10" s="144"/>
      <c r="AA10" s="143">
        <f t="shared" si="2"/>
        <v>0.47593144560357681</v>
      </c>
      <c r="AB10" s="143"/>
      <c r="AC10" s="144">
        <v>125431</v>
      </c>
      <c r="AD10" s="144"/>
      <c r="AE10" s="144"/>
      <c r="AF10" s="144"/>
      <c r="AG10" s="143">
        <f t="shared" si="3"/>
        <v>0.56748405193865081</v>
      </c>
      <c r="AH10" s="143"/>
    </row>
    <row r="11" spans="1:40" ht="35.25" customHeight="1" x14ac:dyDescent="0.15">
      <c r="B11" s="97"/>
      <c r="C11" s="31" t="s">
        <v>66</v>
      </c>
      <c r="D11" s="31"/>
      <c r="E11" s="31"/>
      <c r="F11" s="31"/>
      <c r="G11" s="31"/>
      <c r="H11" s="31"/>
      <c r="I11" s="31"/>
      <c r="J11" s="142"/>
      <c r="K11" s="123">
        <v>4078727</v>
      </c>
      <c r="L11" s="123"/>
      <c r="M11" s="123"/>
      <c r="N11" s="123"/>
      <c r="O11" s="143">
        <f t="shared" si="0"/>
        <v>16.834070741673202</v>
      </c>
      <c r="P11" s="143"/>
      <c r="Q11" s="123">
        <v>4066696</v>
      </c>
      <c r="R11" s="123"/>
      <c r="S11" s="123"/>
      <c r="T11" s="123"/>
      <c r="U11" s="143">
        <f t="shared" si="1"/>
        <v>17.209157462654986</v>
      </c>
      <c r="V11" s="143"/>
      <c r="W11" s="144">
        <v>4352650</v>
      </c>
      <c r="X11" s="144"/>
      <c r="Y11" s="144"/>
      <c r="Z11" s="144"/>
      <c r="AA11" s="143">
        <f t="shared" si="2"/>
        <v>18.018918695148205</v>
      </c>
      <c r="AB11" s="143"/>
      <c r="AC11" s="144">
        <v>4419475</v>
      </c>
      <c r="AD11" s="144"/>
      <c r="AE11" s="144"/>
      <c r="AF11" s="144"/>
      <c r="AG11" s="143">
        <f t="shared" si="3"/>
        <v>19.994910193186445</v>
      </c>
      <c r="AH11" s="143"/>
    </row>
    <row r="12" spans="1:40" ht="35.25" customHeight="1" x14ac:dyDescent="0.15">
      <c r="B12" s="97"/>
      <c r="C12" s="31" t="s">
        <v>71</v>
      </c>
      <c r="D12" s="31"/>
      <c r="E12" s="31"/>
      <c r="F12" s="31"/>
      <c r="G12" s="31"/>
      <c r="H12" s="31"/>
      <c r="I12" s="31"/>
      <c r="J12" s="142"/>
      <c r="K12" s="123">
        <v>1204577</v>
      </c>
      <c r="L12" s="123"/>
      <c r="M12" s="123"/>
      <c r="N12" s="123"/>
      <c r="O12" s="143">
        <f t="shared" si="0"/>
        <v>4.9716331668661526</v>
      </c>
      <c r="P12" s="143"/>
      <c r="Q12" s="123">
        <v>782120</v>
      </c>
      <c r="R12" s="123"/>
      <c r="S12" s="123"/>
      <c r="T12" s="123"/>
      <c r="U12" s="143">
        <f t="shared" si="1"/>
        <v>3.3097202826795313</v>
      </c>
      <c r="V12" s="143"/>
      <c r="W12" s="144">
        <v>899733</v>
      </c>
      <c r="X12" s="144"/>
      <c r="Y12" s="144"/>
      <c r="Z12" s="144"/>
      <c r="AA12" s="143">
        <f t="shared" si="2"/>
        <v>3.7246770988574269</v>
      </c>
      <c r="AB12" s="143"/>
      <c r="AC12" s="144">
        <v>968791</v>
      </c>
      <c r="AD12" s="144"/>
      <c r="AE12" s="144"/>
      <c r="AF12" s="144"/>
      <c r="AG12" s="143">
        <f t="shared" si="3"/>
        <v>4.3830746957426596</v>
      </c>
      <c r="AH12" s="143"/>
    </row>
    <row r="13" spans="1:40" ht="35.25" customHeight="1" x14ac:dyDescent="0.15">
      <c r="B13" s="97"/>
      <c r="C13" s="31" t="s">
        <v>67</v>
      </c>
      <c r="D13" s="31"/>
      <c r="E13" s="31"/>
      <c r="F13" s="31"/>
      <c r="G13" s="31"/>
      <c r="H13" s="31"/>
      <c r="I13" s="31"/>
      <c r="J13" s="142"/>
      <c r="K13" s="123">
        <v>2643459</v>
      </c>
      <c r="L13" s="123"/>
      <c r="M13" s="123"/>
      <c r="N13" s="123"/>
      <c r="O13" s="143">
        <f t="shared" si="0"/>
        <v>10.910309959139873</v>
      </c>
      <c r="P13" s="143"/>
      <c r="Q13" s="123">
        <v>2254058</v>
      </c>
      <c r="R13" s="123"/>
      <c r="S13" s="123"/>
      <c r="T13" s="123"/>
      <c r="U13" s="143">
        <v>9.6</v>
      </c>
      <c r="V13" s="143"/>
      <c r="W13" s="144">
        <v>2232752</v>
      </c>
      <c r="X13" s="144"/>
      <c r="Y13" s="144"/>
      <c r="Z13" s="144"/>
      <c r="AA13" s="143">
        <v>9.3000000000000007</v>
      </c>
      <c r="AB13" s="143"/>
      <c r="AC13" s="144">
        <v>461363</v>
      </c>
      <c r="AD13" s="144"/>
      <c r="AE13" s="144"/>
      <c r="AF13" s="144"/>
      <c r="AG13" s="143">
        <f>AC13/$AC$7*100</f>
        <v>2.0873320363751526</v>
      </c>
      <c r="AH13" s="143"/>
    </row>
    <row r="14" spans="1:40" ht="35.25" customHeight="1" x14ac:dyDescent="0.15">
      <c r="B14" s="97"/>
      <c r="C14" s="31" t="s">
        <v>46</v>
      </c>
      <c r="D14" s="31"/>
      <c r="E14" s="31"/>
      <c r="F14" s="31"/>
      <c r="G14" s="31"/>
      <c r="H14" s="31"/>
      <c r="I14" s="31"/>
      <c r="J14" s="142"/>
      <c r="K14" s="123">
        <v>128149</v>
      </c>
      <c r="L14" s="123"/>
      <c r="M14" s="123"/>
      <c r="N14" s="123"/>
      <c r="O14" s="143">
        <f t="shared" si="0"/>
        <v>0.52890750753229598</v>
      </c>
      <c r="P14" s="143"/>
      <c r="Q14" s="123">
        <v>0</v>
      </c>
      <c r="R14" s="123"/>
      <c r="S14" s="123"/>
      <c r="T14" s="123"/>
      <c r="U14" s="143">
        <f t="shared" si="1"/>
        <v>0</v>
      </c>
      <c r="V14" s="143"/>
      <c r="W14" s="145">
        <v>52772</v>
      </c>
      <c r="X14" s="145"/>
      <c r="Y14" s="145"/>
      <c r="Z14" s="145"/>
      <c r="AA14" s="143">
        <f t="shared" si="2"/>
        <v>0.21846332174201027</v>
      </c>
      <c r="AB14" s="143"/>
      <c r="AC14" s="123">
        <v>0</v>
      </c>
      <c r="AD14" s="123"/>
      <c r="AE14" s="123"/>
      <c r="AF14" s="123"/>
      <c r="AG14" s="143">
        <f t="shared" si="3"/>
        <v>0</v>
      </c>
      <c r="AH14" s="143"/>
    </row>
    <row r="15" spans="1:40" ht="35.25" customHeight="1" x14ac:dyDescent="0.15">
      <c r="B15" s="97"/>
      <c r="C15" s="31" t="s">
        <v>47</v>
      </c>
      <c r="D15" s="31"/>
      <c r="E15" s="31"/>
      <c r="F15" s="31"/>
      <c r="G15" s="31"/>
      <c r="H15" s="31"/>
      <c r="I15" s="31"/>
      <c r="J15" s="142"/>
      <c r="K15" s="123">
        <v>3397996</v>
      </c>
      <c r="L15" s="123"/>
      <c r="M15" s="123"/>
      <c r="N15" s="123"/>
      <c r="O15" s="143">
        <f t="shared" si="0"/>
        <v>14.024499566635024</v>
      </c>
      <c r="P15" s="143"/>
      <c r="Q15" s="123">
        <v>3228895</v>
      </c>
      <c r="R15" s="123"/>
      <c r="S15" s="123"/>
      <c r="T15" s="123"/>
      <c r="U15" s="143">
        <f t="shared" si="1"/>
        <v>13.663810249248867</v>
      </c>
      <c r="V15" s="143"/>
      <c r="W15" s="144">
        <v>3223192</v>
      </c>
      <c r="X15" s="144"/>
      <c r="Y15" s="144"/>
      <c r="Z15" s="144"/>
      <c r="AA15" s="143">
        <f t="shared" si="2"/>
        <v>13.343235635038914</v>
      </c>
      <c r="AB15" s="143"/>
      <c r="AC15" s="144">
        <v>3181208</v>
      </c>
      <c r="AD15" s="144"/>
      <c r="AE15" s="144"/>
      <c r="AF15" s="144"/>
      <c r="AG15" s="143">
        <f t="shared" si="3"/>
        <v>14.39265258109759</v>
      </c>
      <c r="AH15" s="143"/>
    </row>
    <row r="16" spans="1:40" ht="35.25" customHeight="1" x14ac:dyDescent="0.15">
      <c r="B16" s="97"/>
      <c r="C16" s="31" t="s">
        <v>72</v>
      </c>
      <c r="D16" s="31"/>
      <c r="E16" s="31"/>
      <c r="F16" s="31"/>
      <c r="G16" s="31"/>
      <c r="H16" s="31"/>
      <c r="I16" s="31"/>
      <c r="J16" s="142"/>
      <c r="K16" s="123">
        <v>20218</v>
      </c>
      <c r="L16" s="123"/>
      <c r="M16" s="123"/>
      <c r="N16" s="123"/>
      <c r="O16" s="143">
        <v>0.1</v>
      </c>
      <c r="P16" s="143"/>
      <c r="Q16" s="123">
        <v>34452</v>
      </c>
      <c r="R16" s="123"/>
      <c r="S16" s="123"/>
      <c r="T16" s="123"/>
      <c r="U16" s="143">
        <v>0.1</v>
      </c>
      <c r="V16" s="143"/>
      <c r="W16" s="144">
        <v>138832</v>
      </c>
      <c r="X16" s="144"/>
      <c r="Y16" s="144"/>
      <c r="Z16" s="144"/>
      <c r="AA16" s="143">
        <f t="shared" si="2"/>
        <v>0.57473091571452228</v>
      </c>
      <c r="AB16" s="143"/>
      <c r="AC16" s="144">
        <v>94075</v>
      </c>
      <c r="AD16" s="144"/>
      <c r="AE16" s="144"/>
      <c r="AF16" s="144"/>
      <c r="AG16" s="143">
        <f t="shared" si="3"/>
        <v>0.42562095643125369</v>
      </c>
      <c r="AH16" s="143"/>
    </row>
    <row r="17" spans="2:34" ht="35.25" customHeight="1" x14ac:dyDescent="0.15">
      <c r="B17" s="97"/>
      <c r="C17" s="31" t="s">
        <v>73</v>
      </c>
      <c r="D17" s="31"/>
      <c r="E17" s="31"/>
      <c r="F17" s="31"/>
      <c r="G17" s="31"/>
      <c r="H17" s="31"/>
      <c r="I17" s="31"/>
      <c r="J17" s="142"/>
      <c r="K17" s="123">
        <v>134795</v>
      </c>
      <c r="L17" s="123"/>
      <c r="M17" s="123"/>
      <c r="N17" s="123"/>
      <c r="O17" s="143">
        <f t="shared" si="0"/>
        <v>0.55633744686119946</v>
      </c>
      <c r="P17" s="143"/>
      <c r="Q17" s="123">
        <v>181745</v>
      </c>
      <c r="R17" s="123"/>
      <c r="S17" s="123"/>
      <c r="T17" s="123"/>
      <c r="U17" s="143">
        <f t="shared" si="1"/>
        <v>0.76909567940417256</v>
      </c>
      <c r="V17" s="143"/>
      <c r="W17" s="144">
        <v>128739</v>
      </c>
      <c r="X17" s="144"/>
      <c r="Y17" s="144"/>
      <c r="Z17" s="144"/>
      <c r="AA17" s="143">
        <f t="shared" si="2"/>
        <v>0.53294833581718826</v>
      </c>
      <c r="AB17" s="143"/>
      <c r="AC17" s="144">
        <v>120478</v>
      </c>
      <c r="AD17" s="144"/>
      <c r="AE17" s="144"/>
      <c r="AF17" s="144"/>
      <c r="AG17" s="143">
        <v>0.6</v>
      </c>
      <c r="AH17" s="143"/>
    </row>
    <row r="18" spans="2:34" ht="35.25" customHeight="1" x14ac:dyDescent="0.15">
      <c r="B18" s="97"/>
      <c r="C18" s="31" t="s">
        <v>74</v>
      </c>
      <c r="D18" s="31"/>
      <c r="E18" s="31"/>
      <c r="F18" s="31"/>
      <c r="G18" s="31"/>
      <c r="H18" s="31"/>
      <c r="I18" s="31"/>
      <c r="J18" s="142"/>
      <c r="K18" s="123">
        <v>628000</v>
      </c>
      <c r="L18" s="123"/>
      <c r="M18" s="123"/>
      <c r="N18" s="123"/>
      <c r="O18" s="143">
        <f t="shared" si="0"/>
        <v>2.5919352841636054</v>
      </c>
      <c r="P18" s="143"/>
      <c r="Q18" s="123">
        <v>749915</v>
      </c>
      <c r="R18" s="123"/>
      <c r="S18" s="123"/>
      <c r="T18" s="123"/>
      <c r="U18" s="143">
        <f t="shared" si="1"/>
        <v>3.1734374338792266</v>
      </c>
      <c r="V18" s="143"/>
      <c r="W18" s="144">
        <v>663515</v>
      </c>
      <c r="X18" s="144"/>
      <c r="Y18" s="144"/>
      <c r="Z18" s="144"/>
      <c r="AA18" s="143">
        <v>2.8</v>
      </c>
      <c r="AB18" s="143"/>
      <c r="AC18" s="144">
        <v>473400</v>
      </c>
      <c r="AD18" s="144"/>
      <c r="AE18" s="144"/>
      <c r="AF18" s="144"/>
      <c r="AG18" s="143">
        <f>AC18/$AC$7*100</f>
        <v>2.1417907071438265</v>
      </c>
      <c r="AH18" s="143"/>
    </row>
    <row r="19" spans="2:34" ht="35.25" customHeight="1" x14ac:dyDescent="0.15">
      <c r="B19" s="97"/>
      <c r="C19" s="31" t="s">
        <v>75</v>
      </c>
      <c r="D19" s="31"/>
      <c r="E19" s="31"/>
      <c r="F19" s="31"/>
      <c r="G19" s="31"/>
      <c r="H19" s="31"/>
      <c r="I19" s="31"/>
      <c r="J19" s="142"/>
      <c r="K19" s="123">
        <v>2857646</v>
      </c>
      <c r="L19" s="123"/>
      <c r="M19" s="123"/>
      <c r="N19" s="123"/>
      <c r="O19" s="143">
        <f t="shared" si="0"/>
        <v>11.794320855173552</v>
      </c>
      <c r="P19" s="143"/>
      <c r="Q19" s="123">
        <v>3033195</v>
      </c>
      <c r="R19" s="123"/>
      <c r="S19" s="123"/>
      <c r="T19" s="123"/>
      <c r="U19" s="143">
        <f t="shared" si="1"/>
        <v>12.83566078456265</v>
      </c>
      <c r="V19" s="143"/>
      <c r="W19" s="144">
        <v>3307065</v>
      </c>
      <c r="X19" s="144"/>
      <c r="Y19" s="144"/>
      <c r="Z19" s="144"/>
      <c r="AA19" s="143">
        <f t="shared" si="2"/>
        <v>13.69044957774466</v>
      </c>
      <c r="AB19" s="143"/>
      <c r="AC19" s="144">
        <v>3408317</v>
      </c>
      <c r="AD19" s="144"/>
      <c r="AE19" s="144"/>
      <c r="AF19" s="144"/>
      <c r="AG19" s="143">
        <f t="shared" si="3"/>
        <v>15.420155634981677</v>
      </c>
      <c r="AH19" s="143"/>
    </row>
    <row r="20" spans="2:34" ht="35.25" customHeight="1" x14ac:dyDescent="0.15">
      <c r="B20" s="146"/>
      <c r="C20" s="117" t="s">
        <v>117</v>
      </c>
      <c r="D20" s="117"/>
      <c r="E20" s="117"/>
      <c r="F20" s="117"/>
      <c r="G20" s="117"/>
      <c r="H20" s="117"/>
      <c r="I20" s="117"/>
      <c r="J20" s="147"/>
      <c r="K20" s="148">
        <v>30000</v>
      </c>
      <c r="L20" s="118"/>
      <c r="M20" s="118"/>
      <c r="N20" s="118"/>
      <c r="O20" s="143">
        <f t="shared" si="0"/>
        <v>0.12381856453010855</v>
      </c>
      <c r="P20" s="143"/>
      <c r="Q20" s="118">
        <v>30000</v>
      </c>
      <c r="R20" s="118"/>
      <c r="S20" s="118"/>
      <c r="T20" s="118"/>
      <c r="U20" s="143">
        <f t="shared" si="1"/>
        <v>0.12695188523549575</v>
      </c>
      <c r="V20" s="143"/>
      <c r="W20" s="76">
        <v>30000</v>
      </c>
      <c r="X20" s="76"/>
      <c r="Y20" s="76"/>
      <c r="Z20" s="76"/>
      <c r="AA20" s="143">
        <f t="shared" si="2"/>
        <v>0.12419274714356682</v>
      </c>
      <c r="AB20" s="143"/>
      <c r="AC20" s="76">
        <v>30000</v>
      </c>
      <c r="AD20" s="76"/>
      <c r="AE20" s="76"/>
      <c r="AF20" s="76"/>
      <c r="AG20" s="143">
        <f t="shared" si="3"/>
        <v>0.13572818169479256</v>
      </c>
      <c r="AH20" s="143"/>
    </row>
    <row r="21" spans="2:34" ht="30" customHeight="1" x14ac:dyDescent="0.15">
      <c r="O21" s="37"/>
      <c r="P21" s="37"/>
      <c r="Q21" s="37"/>
      <c r="R21" s="37"/>
      <c r="S21" s="37"/>
      <c r="T21" s="37"/>
      <c r="U21" s="37"/>
      <c r="V21" s="37"/>
      <c r="X21" s="37"/>
      <c r="Y21" s="37"/>
      <c r="Z21" s="37"/>
      <c r="AA21" s="37"/>
      <c r="AB21" s="37"/>
      <c r="AC21" s="19" t="s">
        <v>118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