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3\"/>
    </mc:Choice>
  </mc:AlternateContent>
  <xr:revisionPtr revIDLastSave="0" documentId="8_{9BAE228E-FEBA-42A1-B58B-F1CE384BA0E2}" xr6:coauthVersionLast="47" xr6:coauthVersionMax="47" xr10:uidLastSave="{00000000-0000-0000-0000-000000000000}"/>
  <bookViews>
    <workbookView xWindow="-120" yWindow="-120" windowWidth="29040" windowHeight="15840" xr2:uid="{EBD62C87-9F39-4989-BE93-1FD3E9787471}"/>
  </bookViews>
  <sheets>
    <sheet name="3-1" sheetId="2" r:id="rId1"/>
    <sheet name="3-2" sheetId="3" r:id="rId2"/>
    <sheet name="3-3_1_2" sheetId="4" r:id="rId3"/>
    <sheet name="3-3_1_2_2" sheetId="5" r:id="rId4"/>
    <sheet name="3-4_1_2" sheetId="6" r:id="rId5"/>
    <sheet name="3-4_1_2_2" sheetId="7" r:id="rId6"/>
    <sheet name="3-5" sheetId="8" r:id="rId7"/>
    <sheet name="3-6" sheetId="9" r:id="rId8"/>
    <sheet name="3-7_1_2" sheetId="10" r:id="rId9"/>
    <sheet name="3-7_1_2_2" sheetId="11" r:id="rId10"/>
    <sheet name="3-8_3-10" sheetId="12" r:id="rId11"/>
    <sheet name="3-11" sheetId="13" r:id="rId12"/>
    <sheet name="3-12_1_2_3" sheetId="14" r:id="rId13"/>
    <sheet name="3-12_1_2_3_2" sheetId="15" r:id="rId14"/>
    <sheet name="3-12_1_2_3_3" sheetId="16" r:id="rId15"/>
    <sheet name="3-13_3-14" sheetId="17" r:id="rId16"/>
    <sheet name="3-15_3-16" sheetId="18" r:id="rId17"/>
    <sheet name="3-17_3-18" sheetId="19" r:id="rId18"/>
    <sheet name="3-19_3-20" sheetId="20" r:id="rId19"/>
  </sheets>
  <externalReferences>
    <externalReference r:id="rId20"/>
    <externalReference r:id="rId21"/>
    <externalReference r:id="rId22"/>
  </externalReferences>
  <definedNames>
    <definedName name="_xlnm.Print_Area" localSheetId="0">'3-1'!$B$1:$AV$52</definedName>
    <definedName name="_xlnm.Print_Area" localSheetId="2">'3-3_1_2'!$A$1:$AD$34</definedName>
    <definedName name="_xlnm.Print_Area" localSheetId="4">'3-4_1_2'!$A$1:$AM$49</definedName>
    <definedName name="_xlnm.Print_Area" localSheetId="5">'3-4_1_2_2'!$A$1:$AL$51</definedName>
    <definedName name="_xlnm.Print_Area" localSheetId="6">'3-5'!$A$1:$Z$29</definedName>
    <definedName name="_xlnm.Print_Area" localSheetId="7">'3-6'!$A$1:$AI$51</definedName>
    <definedName name="_xlnm.Print_Area" localSheetId="8">'3-7_1_2'!$A$1:$AQ$42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0" l="1"/>
  <c r="P12" i="20" s="1"/>
  <c r="G11" i="20"/>
  <c r="G10" i="20"/>
  <c r="G9" i="20"/>
  <c r="G8" i="20"/>
  <c r="G7" i="20"/>
  <c r="G6" i="20"/>
  <c r="X23" i="19"/>
  <c r="Q12" i="19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 s="1"/>
  <c r="X6" i="18"/>
  <c r="T6" i="18"/>
  <c r="C8" i="17"/>
  <c r="C7" i="17"/>
  <c r="T6" i="17"/>
  <c r="P6" i="17"/>
  <c r="C6" i="17"/>
  <c r="AC24" i="16"/>
  <c r="Z24" i="16"/>
  <c r="W24" i="16"/>
  <c r="T24" i="16"/>
  <c r="Q24" i="16"/>
  <c r="N24" i="16"/>
  <c r="K24" i="16"/>
  <c r="H24" i="16"/>
  <c r="AC4" i="16"/>
  <c r="Z4" i="16"/>
  <c r="W4" i="16"/>
  <c r="T4" i="16"/>
  <c r="Q4" i="16"/>
  <c r="N4" i="16"/>
  <c r="K4" i="16"/>
  <c r="H4" i="16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AC24" i="15"/>
  <c r="Z24" i="15"/>
  <c r="W24" i="15"/>
  <c r="T24" i="15"/>
  <c r="Q24" i="15"/>
  <c r="N24" i="15"/>
  <c r="K24" i="15"/>
  <c r="H24" i="15" s="1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AC4" i="15"/>
  <c r="Z4" i="15"/>
  <c r="H4" i="15" s="1"/>
  <c r="W4" i="15"/>
  <c r="T4" i="15"/>
  <c r="Q4" i="15"/>
  <c r="N4" i="15"/>
  <c r="K4" i="15"/>
  <c r="AC28" i="14"/>
  <c r="Z28" i="14"/>
  <c r="W28" i="14"/>
  <c r="T28" i="14"/>
  <c r="Q28" i="14"/>
  <c r="N28" i="14"/>
  <c r="K28" i="14"/>
  <c r="H28" i="14"/>
  <c r="AC5" i="14"/>
  <c r="Z5" i="14"/>
  <c r="W5" i="14"/>
  <c r="T5" i="14"/>
  <c r="Q5" i="14"/>
  <c r="N5" i="14"/>
  <c r="K5" i="14"/>
  <c r="H5" i="14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2" i="13" s="1"/>
  <c r="H35" i="13"/>
  <c r="H34" i="13"/>
  <c r="H33" i="13"/>
  <c r="W32" i="13"/>
  <c r="T32" i="13"/>
  <c r="Q32" i="13"/>
  <c r="N32" i="13"/>
  <c r="K32" i="13"/>
  <c r="H26" i="13"/>
  <c r="H25" i="13"/>
  <c r="H24" i="13"/>
  <c r="H23" i="13"/>
  <c r="H22" i="13"/>
  <c r="H21" i="13"/>
  <c r="H20" i="13"/>
  <c r="H18" i="13"/>
  <c r="H17" i="13"/>
  <c r="H16" i="13"/>
  <c r="H15" i="13"/>
  <c r="H14" i="13"/>
  <c r="H13" i="13"/>
  <c r="H12" i="13"/>
  <c r="H11" i="13"/>
  <c r="H7" i="13" s="1"/>
  <c r="H10" i="13"/>
  <c r="H9" i="13"/>
  <c r="H8" i="13"/>
  <c r="W7" i="13"/>
  <c r="T7" i="13"/>
  <c r="Q7" i="13"/>
  <c r="N7" i="13"/>
  <c r="K7" i="13"/>
  <c r="M25" i="12"/>
  <c r="M24" i="12"/>
  <c r="AE23" i="12"/>
  <c r="AB23" i="12"/>
  <c r="Y23" i="12"/>
  <c r="V23" i="12"/>
  <c r="S23" i="12"/>
  <c r="P23" i="12"/>
  <c r="M23" i="12"/>
  <c r="J23" i="12"/>
  <c r="G23" i="12"/>
  <c r="G12" i="12"/>
  <c r="G11" i="12"/>
  <c r="G10" i="12"/>
  <c r="G9" i="12"/>
  <c r="G8" i="12"/>
  <c r="G7" i="12"/>
  <c r="G6" i="12"/>
  <c r="AC40" i="11"/>
  <c r="AC38" i="11"/>
  <c r="H38" i="11"/>
  <c r="AC37" i="11"/>
  <c r="H37" i="11"/>
  <c r="AC36" i="11"/>
  <c r="H36" i="11"/>
  <c r="AC35" i="11"/>
  <c r="H35" i="11"/>
  <c r="AC34" i="11"/>
  <c r="H34" i="11"/>
  <c r="AM33" i="11"/>
  <c r="AH33" i="11"/>
  <c r="AC33" i="11" s="1"/>
  <c r="R33" i="11"/>
  <c r="M33" i="11"/>
  <c r="H33" i="11"/>
  <c r="AC31" i="11"/>
  <c r="H31" i="11"/>
  <c r="AC30" i="11"/>
  <c r="H30" i="11"/>
  <c r="AC29" i="11"/>
  <c r="H29" i="11"/>
  <c r="AC28" i="11"/>
  <c r="H28" i="11"/>
  <c r="AC27" i="11"/>
  <c r="H27" i="11"/>
  <c r="AM26" i="11"/>
  <c r="AH26" i="11"/>
  <c r="AC26" i="11"/>
  <c r="R26" i="11"/>
  <c r="M26" i="11"/>
  <c r="H26" i="11" s="1"/>
  <c r="AC24" i="11"/>
  <c r="H24" i="11"/>
  <c r="AC23" i="11"/>
  <c r="H23" i="11"/>
  <c r="AC22" i="11"/>
  <c r="H22" i="11"/>
  <c r="AC21" i="11"/>
  <c r="H21" i="11"/>
  <c r="AC20" i="11"/>
  <c r="H20" i="11"/>
  <c r="AM19" i="11"/>
  <c r="AH19" i="11"/>
  <c r="AC19" i="11" s="1"/>
  <c r="R19" i="11"/>
  <c r="M19" i="11"/>
  <c r="H19" i="11" s="1"/>
  <c r="AC17" i="11"/>
  <c r="H17" i="11"/>
  <c r="AC16" i="11"/>
  <c r="H16" i="11"/>
  <c r="AC15" i="11"/>
  <c r="H15" i="11"/>
  <c r="AC14" i="11"/>
  <c r="H14" i="11"/>
  <c r="AC13" i="11"/>
  <c r="H13" i="11"/>
  <c r="AM12" i="11"/>
  <c r="AH12" i="11"/>
  <c r="AC12" i="11" s="1"/>
  <c r="R12" i="11"/>
  <c r="M12" i="11"/>
  <c r="H12" i="11"/>
  <c r="AC10" i="11"/>
  <c r="H10" i="11"/>
  <c r="AC9" i="11"/>
  <c r="H9" i="11"/>
  <c r="AC8" i="11"/>
  <c r="H8" i="11"/>
  <c r="AC7" i="11"/>
  <c r="H7" i="11"/>
  <c r="AC6" i="11"/>
  <c r="H6" i="11"/>
  <c r="AM5" i="11"/>
  <c r="AH5" i="11"/>
  <c r="AC5" i="11"/>
  <c r="R5" i="11"/>
  <c r="M5" i="11"/>
  <c r="H5" i="11" s="1"/>
  <c r="AC38" i="10"/>
  <c r="H38" i="10"/>
  <c r="AC37" i="10"/>
  <c r="H37" i="10"/>
  <c r="AC36" i="10"/>
  <c r="H36" i="10"/>
  <c r="AC35" i="10"/>
  <c r="H35" i="10"/>
  <c r="AC34" i="10"/>
  <c r="H34" i="10"/>
  <c r="AM33" i="10"/>
  <c r="AH33" i="10"/>
  <c r="AC33" i="10" s="1"/>
  <c r="R33" i="10"/>
  <c r="M33" i="10"/>
  <c r="H33" i="10"/>
  <c r="AC31" i="10"/>
  <c r="H31" i="10"/>
  <c r="AC30" i="10"/>
  <c r="H30" i="10"/>
  <c r="AC29" i="10"/>
  <c r="H29" i="10"/>
  <c r="AC28" i="10"/>
  <c r="H28" i="10"/>
  <c r="AC27" i="10"/>
  <c r="H27" i="10"/>
  <c r="AM26" i="10"/>
  <c r="AH26" i="10"/>
  <c r="AC26" i="10" s="1"/>
  <c r="R26" i="10"/>
  <c r="M26" i="10"/>
  <c r="H26" i="10"/>
  <c r="AC24" i="10"/>
  <c r="H24" i="10"/>
  <c r="AC23" i="10"/>
  <c r="H23" i="10"/>
  <c r="AC22" i="10"/>
  <c r="H22" i="10"/>
  <c r="AC21" i="10"/>
  <c r="H21" i="10"/>
  <c r="AC20" i="10"/>
  <c r="H20" i="10"/>
  <c r="AM19" i="10"/>
  <c r="AH19" i="10"/>
  <c r="AC19" i="10" s="1"/>
  <c r="R19" i="10"/>
  <c r="H19" i="10" s="1"/>
  <c r="M19" i="10"/>
  <c r="AC17" i="10"/>
  <c r="H17" i="10"/>
  <c r="AC16" i="10"/>
  <c r="H16" i="10"/>
  <c r="AC15" i="10"/>
  <c r="H15" i="10"/>
  <c r="AC14" i="10"/>
  <c r="H14" i="10"/>
  <c r="AC13" i="10"/>
  <c r="H13" i="10"/>
  <c r="AM12" i="10"/>
  <c r="AH12" i="10"/>
  <c r="AC12" i="10" s="1"/>
  <c r="R12" i="10"/>
  <c r="M12" i="10"/>
  <c r="H12" i="10" s="1"/>
  <c r="AC10" i="10"/>
  <c r="H10" i="10"/>
  <c r="AC9" i="10"/>
  <c r="H9" i="10"/>
  <c r="AC8" i="10"/>
  <c r="H8" i="10"/>
  <c r="AC7" i="10"/>
  <c r="H7" i="10"/>
  <c r="AC6" i="10"/>
  <c r="H6" i="10"/>
  <c r="AM5" i="10"/>
  <c r="AH5" i="10"/>
  <c r="AC5" i="10" s="1"/>
  <c r="R5" i="10"/>
  <c r="M5" i="10"/>
  <c r="H5" i="10"/>
  <c r="R4" i="10"/>
  <c r="M4" i="10"/>
  <c r="H4" i="10" s="1"/>
  <c r="T50" i="9"/>
  <c r="H50" i="9"/>
  <c r="AF50" i="9" s="1"/>
  <c r="T49" i="9"/>
  <c r="AF49" i="9" s="1"/>
  <c r="H49" i="9"/>
  <c r="AF48" i="9"/>
  <c r="T48" i="9"/>
  <c r="H48" i="9"/>
  <c r="T47" i="9"/>
  <c r="AF47" i="9" s="1"/>
  <c r="H47" i="9"/>
  <c r="AF46" i="9"/>
  <c r="T46" i="9"/>
  <c r="H46" i="9"/>
  <c r="T45" i="9"/>
  <c r="AF45" i="9" s="1"/>
  <c r="H45" i="9"/>
  <c r="AF44" i="9"/>
  <c r="T44" i="9"/>
  <c r="H44" i="9"/>
  <c r="T43" i="9"/>
  <c r="AF43" i="9" s="1"/>
  <c r="H43" i="9"/>
  <c r="AF42" i="9"/>
  <c r="T42" i="9"/>
  <c r="H42" i="9"/>
  <c r="T41" i="9"/>
  <c r="AF41" i="9" s="1"/>
  <c r="H41" i="9"/>
  <c r="AF40" i="9"/>
  <c r="T40" i="9"/>
  <c r="H40" i="9"/>
  <c r="T39" i="9"/>
  <c r="AF39" i="9" s="1"/>
  <c r="H39" i="9"/>
  <c r="AB38" i="9"/>
  <c r="X38" i="9"/>
  <c r="P38" i="9"/>
  <c r="L38" i="9"/>
  <c r="H38" i="9"/>
  <c r="AF36" i="9"/>
  <c r="AF35" i="9"/>
  <c r="T25" i="9"/>
  <c r="AF25" i="9" s="1"/>
  <c r="H25" i="9"/>
  <c r="AF24" i="9"/>
  <c r="T24" i="9"/>
  <c r="H24" i="9"/>
  <c r="T23" i="9"/>
  <c r="AF23" i="9" s="1"/>
  <c r="H23" i="9"/>
  <c r="T22" i="9"/>
  <c r="H22" i="9"/>
  <c r="AF22" i="9" s="1"/>
  <c r="T21" i="9"/>
  <c r="AF21" i="9" s="1"/>
  <c r="H21" i="9"/>
  <c r="AF20" i="9"/>
  <c r="T20" i="9"/>
  <c r="H20" i="9"/>
  <c r="T19" i="9"/>
  <c r="AF19" i="9" s="1"/>
  <c r="H19" i="9"/>
  <c r="AF18" i="9"/>
  <c r="T18" i="9"/>
  <c r="H18" i="9"/>
  <c r="T17" i="9"/>
  <c r="AF17" i="9" s="1"/>
  <c r="H17" i="9"/>
  <c r="AF16" i="9"/>
  <c r="T16" i="9"/>
  <c r="H16" i="9"/>
  <c r="T15" i="9"/>
  <c r="T13" i="9" s="1"/>
  <c r="H15" i="9"/>
  <c r="AF14" i="9"/>
  <c r="T14" i="9"/>
  <c r="H14" i="9"/>
  <c r="AB13" i="9"/>
  <c r="X13" i="9"/>
  <c r="P13" i="9"/>
  <c r="L13" i="9"/>
  <c r="H13" i="9"/>
  <c r="AF13" i="9" s="1"/>
  <c r="AF11" i="9"/>
  <c r="AF10" i="9"/>
  <c r="T28" i="8"/>
  <c r="N28" i="8"/>
  <c r="H28" i="8"/>
  <c r="T27" i="8"/>
  <c r="N27" i="8"/>
  <c r="H27" i="8"/>
  <c r="T26" i="8"/>
  <c r="N26" i="8"/>
  <c r="H26" i="8"/>
  <c r="T25" i="8"/>
  <c r="N25" i="8"/>
  <c r="H25" i="8"/>
  <c r="T24" i="8"/>
  <c r="N24" i="8"/>
  <c r="H24" i="8"/>
  <c r="T23" i="8"/>
  <c r="N23" i="8"/>
  <c r="H23" i="8"/>
  <c r="T22" i="8"/>
  <c r="N22" i="8"/>
  <c r="H22" i="8"/>
  <c r="T21" i="8"/>
  <c r="N21" i="8"/>
  <c r="H21" i="8"/>
  <c r="X19" i="8"/>
  <c r="V19" i="8"/>
  <c r="T19" i="8"/>
  <c r="R19" i="8"/>
  <c r="P19" i="8"/>
  <c r="N19" i="8" s="1"/>
  <c r="L19" i="8"/>
  <c r="J19" i="8"/>
  <c r="H19" i="8"/>
  <c r="T14" i="8"/>
  <c r="N14" i="8"/>
  <c r="H14" i="8"/>
  <c r="T13" i="8"/>
  <c r="N13" i="8"/>
  <c r="H13" i="8"/>
  <c r="T12" i="8"/>
  <c r="N12" i="8"/>
  <c r="H12" i="8"/>
  <c r="T11" i="8"/>
  <c r="N11" i="8"/>
  <c r="H11" i="8"/>
  <c r="T10" i="8"/>
  <c r="N10" i="8"/>
  <c r="H10" i="8"/>
  <c r="T9" i="8"/>
  <c r="N9" i="8"/>
  <c r="H9" i="8"/>
  <c r="T8" i="8"/>
  <c r="N8" i="8"/>
  <c r="H8" i="8"/>
  <c r="T7" i="8"/>
  <c r="N7" i="8"/>
  <c r="H7" i="8"/>
  <c r="T5" i="8"/>
  <c r="N5" i="8"/>
  <c r="H5" i="8"/>
  <c r="Q50" i="7"/>
  <c r="Q49" i="7"/>
  <c r="AA48" i="7"/>
  <c r="Q48" i="7"/>
  <c r="Q47" i="7"/>
  <c r="Q46" i="7"/>
  <c r="AG45" i="7"/>
  <c r="AD45" i="7"/>
  <c r="AJ45" i="7" s="1"/>
  <c r="AA45" i="7"/>
  <c r="Q45" i="7"/>
  <c r="Q44" i="7"/>
  <c r="AJ43" i="7"/>
  <c r="Q43" i="7"/>
  <c r="AJ42" i="7"/>
  <c r="AJ41" i="7"/>
  <c r="N41" i="7"/>
  <c r="AG48" i="7" s="1"/>
  <c r="K41" i="7"/>
  <c r="Q41" i="7" s="1"/>
  <c r="AJ48" i="7" s="1"/>
  <c r="H41" i="7"/>
  <c r="AJ40" i="7"/>
  <c r="Q39" i="7"/>
  <c r="AG38" i="7"/>
  <c r="AD38" i="7"/>
  <c r="AJ38" i="7" s="1"/>
  <c r="AA38" i="7"/>
  <c r="Q38" i="7"/>
  <c r="Q37" i="7"/>
  <c r="AJ36" i="7"/>
  <c r="Q36" i="7"/>
  <c r="AJ35" i="7"/>
  <c r="Q35" i="7"/>
  <c r="AJ34" i="7"/>
  <c r="Q34" i="7"/>
  <c r="AJ33" i="7"/>
  <c r="AJ32" i="7"/>
  <c r="Q32" i="7"/>
  <c r="AJ31" i="7"/>
  <c r="AJ30" i="7"/>
  <c r="Q30" i="7"/>
  <c r="AJ29" i="7"/>
  <c r="AJ28" i="7"/>
  <c r="Q28" i="7"/>
  <c r="Q27" i="7"/>
  <c r="AJ26" i="7"/>
  <c r="AG26" i="7"/>
  <c r="AD26" i="7"/>
  <c r="AA26" i="7"/>
  <c r="Q26" i="7"/>
  <c r="Q25" i="7"/>
  <c r="AJ24" i="7"/>
  <c r="Q24" i="7"/>
  <c r="AJ23" i="7"/>
  <c r="Q23" i="7"/>
  <c r="AJ22" i="7"/>
  <c r="Q22" i="7"/>
  <c r="AJ21" i="7"/>
  <c r="Q21" i="7"/>
  <c r="AJ20" i="7"/>
  <c r="Q20" i="7"/>
  <c r="AJ19" i="7"/>
  <c r="Q19" i="7"/>
  <c r="AJ18" i="7"/>
  <c r="Q18" i="7"/>
  <c r="AJ17" i="7"/>
  <c r="Q17" i="7"/>
  <c r="AJ16" i="7"/>
  <c r="Q16" i="7"/>
  <c r="AJ15" i="7"/>
  <c r="Q15" i="7"/>
  <c r="AJ14" i="7"/>
  <c r="Q14" i="7"/>
  <c r="AJ13" i="7"/>
  <c r="Q13" i="7"/>
  <c r="AJ12" i="7"/>
  <c r="Q12" i="7"/>
  <c r="AJ11" i="7"/>
  <c r="Q11" i="7"/>
  <c r="Q10" i="7"/>
  <c r="AJ9" i="7"/>
  <c r="Q9" i="7"/>
  <c r="Q8" i="7"/>
  <c r="AJ7" i="7"/>
  <c r="Q7" i="7"/>
  <c r="AJ6" i="7"/>
  <c r="Q6" i="7"/>
  <c r="AJ5" i="7"/>
  <c r="AJ49" i="6"/>
  <c r="Q49" i="6"/>
  <c r="Q48" i="6"/>
  <c r="AJ47" i="6"/>
  <c r="Q47" i="6"/>
  <c r="AJ46" i="6"/>
  <c r="Q46" i="6"/>
  <c r="AJ45" i="6"/>
  <c r="Q45" i="6"/>
  <c r="AJ44" i="6"/>
  <c r="Q44" i="6"/>
  <c r="AJ43" i="6"/>
  <c r="Q43" i="6"/>
  <c r="AJ42" i="6"/>
  <c r="Q42" i="6"/>
  <c r="AJ41" i="6"/>
  <c r="Q41" i="6"/>
  <c r="AJ40" i="6"/>
  <c r="Q40" i="6"/>
  <c r="AJ39" i="6"/>
  <c r="Q39" i="6"/>
  <c r="AJ38" i="6"/>
  <c r="Q38" i="6"/>
  <c r="AJ37" i="6"/>
  <c r="Q37" i="6"/>
  <c r="AJ36" i="6"/>
  <c r="Q36" i="6"/>
  <c r="AJ35" i="6"/>
  <c r="Q35" i="6"/>
  <c r="AJ34" i="6"/>
  <c r="Q34" i="6"/>
  <c r="AJ33" i="6"/>
  <c r="AJ32" i="6"/>
  <c r="Q32" i="6"/>
  <c r="AJ31" i="6"/>
  <c r="Q31" i="6"/>
  <c r="AJ30" i="6"/>
  <c r="Q30" i="6"/>
  <c r="AJ29" i="6"/>
  <c r="Q29" i="6"/>
  <c r="AJ28" i="6"/>
  <c r="Q28" i="6"/>
  <c r="AJ27" i="6"/>
  <c r="Q27" i="6"/>
  <c r="AJ26" i="6"/>
  <c r="Q26" i="6"/>
  <c r="AJ25" i="6"/>
  <c r="Q25" i="6"/>
  <c r="AJ24" i="6"/>
  <c r="Q24" i="6"/>
  <c r="AJ23" i="6"/>
  <c r="Q23" i="6"/>
  <c r="AJ22" i="6"/>
  <c r="Q22" i="6"/>
  <c r="AJ21" i="6"/>
  <c r="Q21" i="6"/>
  <c r="AJ20" i="6"/>
  <c r="Q20" i="6"/>
  <c r="AJ19" i="6"/>
  <c r="Q19" i="6"/>
  <c r="AJ18" i="6"/>
  <c r="Q18" i="6"/>
  <c r="AJ17" i="6"/>
  <c r="Q17" i="6"/>
  <c r="AJ16" i="6"/>
  <c r="Q16" i="6"/>
  <c r="AJ15" i="6"/>
  <c r="AJ14" i="6"/>
  <c r="Q14" i="6"/>
  <c r="AJ13" i="6"/>
  <c r="Q13" i="6"/>
  <c r="AJ12" i="6"/>
  <c r="Q12" i="6"/>
  <c r="AJ11" i="6"/>
  <c r="Q11" i="6"/>
  <c r="AJ10" i="6"/>
  <c r="Q10" i="6"/>
  <c r="AJ9" i="6"/>
  <c r="AJ8" i="6"/>
  <c r="Q8" i="6"/>
  <c r="AJ7" i="6"/>
  <c r="Q7" i="6"/>
  <c r="AJ6" i="6"/>
  <c r="Q6" i="6"/>
  <c r="AJ5" i="6"/>
  <c r="Q5" i="6"/>
  <c r="AA25" i="5"/>
  <c r="W25" i="5"/>
  <c r="S25" i="5"/>
  <c r="O25" i="5"/>
  <c r="K25" i="5"/>
  <c r="G25" i="5"/>
  <c r="AA20" i="5"/>
  <c r="W20" i="5"/>
  <c r="S20" i="5"/>
  <c r="O20" i="5"/>
  <c r="K20" i="5"/>
  <c r="G20" i="5"/>
  <c r="AA15" i="5"/>
  <c r="W15" i="5"/>
  <c r="S15" i="5"/>
  <c r="O15" i="5"/>
  <c r="K15" i="5"/>
  <c r="G15" i="5"/>
  <c r="AA25" i="4"/>
  <c r="W25" i="4"/>
  <c r="S25" i="4"/>
  <c r="O25" i="4"/>
  <c r="K25" i="4"/>
  <c r="G25" i="4"/>
  <c r="AA20" i="4"/>
  <c r="W20" i="4"/>
  <c r="S20" i="4"/>
  <c r="O20" i="4"/>
  <c r="K20" i="4"/>
  <c r="G20" i="4"/>
  <c r="AA15" i="4"/>
  <c r="W15" i="4"/>
  <c r="S15" i="4"/>
  <c r="O15" i="4"/>
  <c r="K15" i="4"/>
  <c r="G15" i="4"/>
  <c r="P48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K49" i="2"/>
  <c r="K48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19" i="2"/>
  <c r="K16" i="2"/>
  <c r="K15" i="2"/>
  <c r="K14" i="2"/>
  <c r="K13" i="2"/>
  <c r="K12" i="2"/>
  <c r="K11" i="2"/>
  <c r="K9" i="2"/>
  <c r="K7" i="2"/>
  <c r="AF15" i="9" l="1"/>
  <c r="T38" i="9"/>
  <c r="AF38" i="9" s="1"/>
  <c r="AD48" i="7"/>
</calcChain>
</file>

<file path=xl/sharedStrings.xml><?xml version="1.0" encoding="utf-8"?>
<sst xmlns="http://schemas.openxmlformats.org/spreadsheetml/2006/main" count="1472" uniqueCount="499">
  <si>
    <t>３　人　口</t>
    <rPh sb="2" eb="3">
      <t>ジン</t>
    </rPh>
    <rPh sb="4" eb="5">
      <t>クチ</t>
    </rPh>
    <phoneticPr fontId="4"/>
  </si>
  <si>
    <t>3-1　世帯数及び人口の推移</t>
    <rPh sb="4" eb="7">
      <t>セタイスウ</t>
    </rPh>
    <rPh sb="7" eb="8">
      <t>オヨ</t>
    </rPh>
    <rPh sb="9" eb="11">
      <t>ジンコウ</t>
    </rPh>
    <rPh sb="12" eb="14">
      <t>スイイ</t>
    </rPh>
    <phoneticPr fontId="4"/>
  </si>
  <si>
    <t>年</t>
    <rPh sb="0" eb="1">
      <t>ネン</t>
    </rPh>
    <phoneticPr fontId="4"/>
  </si>
  <si>
    <t>世帯数</t>
    <rPh sb="0" eb="3">
      <t>セタイスウ</t>
    </rPh>
    <phoneticPr fontId="4"/>
  </si>
  <si>
    <t>人　　　　　口</t>
    <rPh sb="0" eb="1">
      <t>ヒト</t>
    </rPh>
    <rPh sb="6" eb="7">
      <t>クチ</t>
    </rPh>
    <phoneticPr fontId="4"/>
  </si>
  <si>
    <r>
      <t xml:space="preserve">人口密度
</t>
    </r>
    <r>
      <rPr>
        <sz val="10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4"/>
  </si>
  <si>
    <t>備考</t>
    <rPh sb="0" eb="1">
      <t>ソナエ</t>
    </rPh>
    <rPh sb="1" eb="2">
      <t>コウ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</si>
  <si>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</si>
  <si>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</si>
  <si>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</si>
  <si>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昭和</t>
    <rPh sb="0" eb="2">
      <t>ショウワ</t>
    </rPh>
    <phoneticPr fontId="4"/>
  </si>
  <si>
    <t>･･･</t>
    <phoneticPr fontId="4"/>
  </si>
  <si>
    <t>市制施行２月１１日</t>
    <rPh sb="0" eb="2">
      <t>シセイ</t>
    </rPh>
    <rPh sb="2" eb="4">
      <t>シコウ</t>
    </rPh>
    <rPh sb="5" eb="6">
      <t>ガツ</t>
    </rPh>
    <rPh sb="8" eb="9">
      <t>ニチ</t>
    </rPh>
    <phoneticPr fontId="4"/>
  </si>
  <si>
    <t>人口調査１０月１日</t>
    <rPh sb="0" eb="2">
      <t>ジンコウ</t>
    </rPh>
    <rPh sb="2" eb="4">
      <t>チョウサ</t>
    </rPh>
    <rPh sb="6" eb="7">
      <t>ガツ</t>
    </rPh>
    <rPh sb="8" eb="9">
      <t>ニチ</t>
    </rPh>
    <phoneticPr fontId="4"/>
  </si>
  <si>
    <t>国勢調査</t>
    <rPh sb="0" eb="2">
      <t>コクセイ</t>
    </rPh>
    <rPh sb="2" eb="4">
      <t>チョウサ</t>
    </rPh>
    <phoneticPr fontId="4"/>
  </si>
  <si>
    <t>合併２月１１日高神村8,864人海上村3,496人</t>
    <rPh sb="0" eb="2">
      <t>ガッペイ</t>
    </rPh>
    <rPh sb="3" eb="4">
      <t>ガツ</t>
    </rPh>
    <rPh sb="6" eb="7">
      <t>ニチ</t>
    </rPh>
    <rPh sb="7" eb="8">
      <t>タカ</t>
    </rPh>
    <rPh sb="8" eb="9">
      <t>カミ</t>
    </rPh>
    <rPh sb="9" eb="10">
      <t>ムラ</t>
    </rPh>
    <rPh sb="15" eb="16">
      <t>ニン</t>
    </rPh>
    <rPh sb="16" eb="18">
      <t>ウナカミ</t>
    </rPh>
    <rPh sb="18" eb="19">
      <t>ムラ</t>
    </rPh>
    <rPh sb="24" eb="25">
      <t>ニン</t>
    </rPh>
    <phoneticPr fontId="4"/>
  </si>
  <si>
    <t>人口調査１１月１日</t>
    <rPh sb="0" eb="2">
      <t>ジンコウ</t>
    </rPh>
    <rPh sb="2" eb="4">
      <t>チョウサ</t>
    </rPh>
    <rPh sb="6" eb="7">
      <t>ガツ</t>
    </rPh>
    <rPh sb="8" eb="9">
      <t>ニチ</t>
    </rPh>
    <phoneticPr fontId="4"/>
  </si>
  <si>
    <t>　　〃　　４月２６日</t>
    <rPh sb="6" eb="7">
      <t>ガツ</t>
    </rPh>
    <rPh sb="9" eb="10">
      <t>ニチ</t>
    </rPh>
    <phoneticPr fontId="4"/>
  </si>
  <si>
    <t>臨時国勢調査１０月１日</t>
    <rPh sb="0" eb="2">
      <t>リンジ</t>
    </rPh>
    <rPh sb="2" eb="4">
      <t>コクセイ</t>
    </rPh>
    <rPh sb="4" eb="6">
      <t>チョウサ</t>
    </rPh>
    <rPh sb="8" eb="9">
      <t>ガツ</t>
    </rPh>
    <rPh sb="10" eb="11">
      <t>ニチ</t>
    </rPh>
    <phoneticPr fontId="4"/>
  </si>
  <si>
    <t>常住人口調査8月１日</t>
    <rPh sb="0" eb="2">
      <t>ジョウジュウ</t>
    </rPh>
    <rPh sb="2" eb="4">
      <t>ジンコウ</t>
    </rPh>
    <rPh sb="4" eb="6">
      <t>チョウサ</t>
    </rPh>
    <rPh sb="7" eb="8">
      <t>ガツ</t>
    </rPh>
    <rPh sb="9" eb="10">
      <t>ニチ</t>
    </rPh>
    <phoneticPr fontId="4"/>
  </si>
  <si>
    <t>合併４月１日船木村3,854人椎柴村5,019人</t>
    <rPh sb="0" eb="2">
      <t>ガッペイ</t>
    </rPh>
    <rPh sb="3" eb="4">
      <t>ガツ</t>
    </rPh>
    <rPh sb="5" eb="6">
      <t>ニチ</t>
    </rPh>
    <rPh sb="6" eb="7">
      <t>フナ</t>
    </rPh>
    <rPh sb="7" eb="9">
      <t>キムラ</t>
    </rPh>
    <rPh sb="14" eb="15">
      <t>ニン</t>
    </rPh>
    <rPh sb="15" eb="17">
      <t>シイシバ</t>
    </rPh>
    <rPh sb="17" eb="18">
      <t>ムラ</t>
    </rPh>
    <rPh sb="23" eb="24">
      <t>ニン</t>
    </rPh>
    <phoneticPr fontId="4"/>
  </si>
  <si>
    <t>合併２月１１日豊里村3,808人編入旭市の一部29人</t>
    <rPh sb="0" eb="2">
      <t>ガッペイ</t>
    </rPh>
    <rPh sb="3" eb="4">
      <t>ガツ</t>
    </rPh>
    <rPh sb="6" eb="7">
      <t>ニチ</t>
    </rPh>
    <rPh sb="7" eb="9">
      <t>トヨサト</t>
    </rPh>
    <rPh sb="9" eb="10">
      <t>ムラ</t>
    </rPh>
    <rPh sb="15" eb="16">
      <t>ニン</t>
    </rPh>
    <rPh sb="16" eb="18">
      <t>ヘンニュウ</t>
    </rPh>
    <rPh sb="18" eb="19">
      <t>アサヒ</t>
    </rPh>
    <rPh sb="19" eb="20">
      <t>シ</t>
    </rPh>
    <rPh sb="21" eb="23">
      <t>イチブ</t>
    </rPh>
    <rPh sb="25" eb="26">
      <t>ニン</t>
    </rPh>
    <phoneticPr fontId="4"/>
  </si>
  <si>
    <t>合併４月１０日豊岡村4,154人</t>
    <rPh sb="0" eb="2">
      <t>ガッペイ</t>
    </rPh>
    <rPh sb="3" eb="4">
      <t>ガツ</t>
    </rPh>
    <rPh sb="6" eb="7">
      <t>ニチ</t>
    </rPh>
    <rPh sb="7" eb="10">
      <t>トヨオカムラ</t>
    </rPh>
    <rPh sb="15" eb="16">
      <t>ニン</t>
    </rPh>
    <phoneticPr fontId="4"/>
  </si>
  <si>
    <t>分離４月１日一部を飯岡村へ△1,292人</t>
    <rPh sb="0" eb="2">
      <t>ブンリ</t>
    </rPh>
    <rPh sb="3" eb="4">
      <t>ガツ</t>
    </rPh>
    <rPh sb="5" eb="6">
      <t>ニチ</t>
    </rPh>
    <rPh sb="6" eb="8">
      <t>イチブ</t>
    </rPh>
    <rPh sb="9" eb="11">
      <t>イイオカ</t>
    </rPh>
    <rPh sb="11" eb="12">
      <t>ムラ</t>
    </rPh>
    <rPh sb="19" eb="20">
      <t>ニン</t>
    </rPh>
    <phoneticPr fontId="4"/>
  </si>
  <si>
    <t>編入８月１日飯岡村の一部120人</t>
    <rPh sb="0" eb="2">
      <t>ヘンニュウ</t>
    </rPh>
    <rPh sb="3" eb="4">
      <t>ガツ</t>
    </rPh>
    <rPh sb="5" eb="6">
      <t>ニチ</t>
    </rPh>
    <rPh sb="6" eb="8">
      <t>イイオカ</t>
    </rPh>
    <rPh sb="8" eb="9">
      <t>ムラ</t>
    </rPh>
    <rPh sb="10" eb="12">
      <t>イチブ</t>
    </rPh>
    <rPh sb="15" eb="16">
      <t>ニン</t>
    </rPh>
    <phoneticPr fontId="4"/>
  </si>
  <si>
    <t>　〃</t>
    <phoneticPr fontId="4"/>
  </si>
  <si>
    <t>千葉県毎月常住人口１０月１日</t>
    <rPh sb="0" eb="3">
      <t>チバケン</t>
    </rPh>
    <rPh sb="3" eb="5">
      <t>マイツキ</t>
    </rPh>
    <rPh sb="5" eb="7">
      <t>ジョウジュウ</t>
    </rPh>
    <rPh sb="7" eb="9">
      <t>ジンコウ</t>
    </rPh>
    <rPh sb="11" eb="12">
      <t>ガツ</t>
    </rPh>
    <rPh sb="13" eb="14">
      <t>ニチ</t>
    </rPh>
    <phoneticPr fontId="4"/>
  </si>
  <si>
    <t>平成</t>
    <rPh sb="0" eb="2">
      <t>ヘイセイ</t>
    </rPh>
    <phoneticPr fontId="4"/>
  </si>
  <si>
    <t>元</t>
    <rPh sb="0" eb="1">
      <t>ゲン</t>
    </rPh>
    <phoneticPr fontId="4"/>
  </si>
  <si>
    <t>資料　情報課</t>
    <rPh sb="0" eb="2">
      <t>シリョウ</t>
    </rPh>
    <rPh sb="3" eb="5">
      <t>ジョウホウ</t>
    </rPh>
    <rPh sb="5" eb="6">
      <t>カ</t>
    </rPh>
    <phoneticPr fontId="4"/>
  </si>
  <si>
    <t xml:space="preserve"> 3-2　住民基本台帳人口の推移</t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</si>
  <si>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</si>
  <si>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人口</t>
    <rPh sb="0" eb="2">
      <t>ジンコウ</t>
    </rPh>
    <phoneticPr fontId="4"/>
  </si>
  <si>
    <t>総数</t>
    <rPh sb="0" eb="2">
      <t>ソウスウ</t>
    </rPh>
    <phoneticPr fontId="4"/>
  </si>
  <si>
    <t>3-3　月別世帯数及び人口の推移</t>
  </si>
  <si>
    <t>１　月</t>
    <rPh sb="2" eb="3">
      <t>ガツ</t>
    </rPh>
    <phoneticPr fontId="4"/>
  </si>
  <si>
    <t>２　月</t>
    <phoneticPr fontId="4"/>
  </si>
  <si>
    <t>３　月</t>
    <phoneticPr fontId="4"/>
  </si>
  <si>
    <t>４　月</t>
    <phoneticPr fontId="4"/>
  </si>
  <si>
    <t>５　月</t>
    <phoneticPr fontId="4"/>
  </si>
  <si>
    <t>６　月</t>
    <phoneticPr fontId="4"/>
  </si>
  <si>
    <t>平 成</t>
    <rPh sb="0" eb="1">
      <t>タイラ</t>
    </rPh>
    <rPh sb="2" eb="3">
      <t>シゲル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</si>
  <si>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</si>
  <si>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口</t>
    <rPh sb="0" eb="1">
      <t>ヒト</t>
    </rPh>
    <rPh sb="2" eb="3">
      <t>クチ</t>
    </rPh>
    <phoneticPr fontId="4"/>
  </si>
  <si>
    <t>注)　住民基本台帳による。</t>
    <rPh sb="0" eb="1">
      <t>チュウ</t>
    </rPh>
    <rPh sb="3" eb="5">
      <t>ジュウミン</t>
    </rPh>
    <rPh sb="5" eb="7">
      <t>キホン</t>
    </rPh>
    <rPh sb="7" eb="9">
      <t>ダイチョウ</t>
    </rPh>
    <phoneticPr fontId="4"/>
  </si>
  <si>
    <t>3-3　月別世帯数及び人口の推移(つづき)</t>
  </si>
  <si>
    <t>(各月末現在)</t>
    <rPh sb="1" eb="2">
      <t>カク</t>
    </rPh>
    <rPh sb="2" eb="4">
      <t>ゲツマツ</t>
    </rPh>
    <rPh sb="4" eb="6">
      <t>ゲンザイ</t>
    </rPh>
    <phoneticPr fontId="4"/>
  </si>
  <si>
    <t>７　月</t>
    <rPh sb="2" eb="3">
      <t>ガツ</t>
    </rPh>
    <phoneticPr fontId="4"/>
  </si>
  <si>
    <t>８　月</t>
    <phoneticPr fontId="4"/>
  </si>
  <si>
    <t>９　月</t>
    <phoneticPr fontId="4"/>
  </si>
  <si>
    <t>１０ 月</t>
    <phoneticPr fontId="4"/>
  </si>
  <si>
    <t>１１ 月</t>
    <phoneticPr fontId="4"/>
  </si>
  <si>
    <t>１２ 月</t>
    <phoneticPr fontId="4"/>
  </si>
  <si>
    <t xml:space="preserve"> 平成</t>
    <rPh sb="1" eb="3">
      <t>ヘイセイ</t>
    </rPh>
    <phoneticPr fontId="4"/>
  </si>
  <si>
    <t>資料　情報課</t>
    <rPh sb="0" eb="2">
      <t>シリョウ</t>
    </rPh>
    <rPh sb="3" eb="6">
      <t>ジョウホウカ</t>
    </rPh>
    <phoneticPr fontId="4"/>
  </si>
  <si>
    <t xml:space="preserve"> 3-4　住民基本台帳町丁別世帯数及び人口</t>
  </si>
  <si>
    <t>(平成２０年１０月１日現在)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</si>
  <si>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町　　丁　　名</t>
    <rPh sb="0" eb="1">
      <t>マチ</t>
    </rPh>
    <rPh sb="3" eb="4">
      <t>チョウ</t>
    </rPh>
    <rPh sb="6" eb="7">
      <t>メイ</t>
    </rPh>
    <phoneticPr fontId="4"/>
  </si>
  <si>
    <t>世帯数</t>
    <rPh sb="0" eb="1">
      <t>ヨ</t>
    </rPh>
    <rPh sb="1" eb="2">
      <t>オビ</t>
    </rPh>
    <rPh sb="2" eb="3">
      <t>カズ</t>
    </rPh>
    <phoneticPr fontId="4"/>
  </si>
  <si>
    <t>計</t>
    <rPh sb="0" eb="1">
      <t>ケイ</t>
    </rPh>
    <phoneticPr fontId="4"/>
  </si>
  <si>
    <t>外川町１丁目</t>
    <rPh sb="0" eb="2">
      <t>トカワ</t>
    </rPh>
    <rPh sb="2" eb="3">
      <t>チョウ</t>
    </rPh>
    <rPh sb="4" eb="6">
      <t>チョウメ</t>
    </rPh>
    <phoneticPr fontId="4"/>
  </si>
  <si>
    <t>後飯町</t>
    <rPh sb="0" eb="3">
      <t>ゴハンチョウ</t>
    </rPh>
    <phoneticPr fontId="4"/>
  </si>
  <si>
    <t>　〃　２丁目</t>
    <rPh sb="4" eb="6">
      <t>チョウメ</t>
    </rPh>
    <phoneticPr fontId="4"/>
  </si>
  <si>
    <t>飯沼町</t>
    <rPh sb="0" eb="2">
      <t>イイヌマ</t>
    </rPh>
    <rPh sb="2" eb="3">
      <t>チョウ</t>
    </rPh>
    <phoneticPr fontId="4"/>
  </si>
  <si>
    <t>　〃　３丁目</t>
    <rPh sb="4" eb="6">
      <t>チョウメ</t>
    </rPh>
    <phoneticPr fontId="4"/>
  </si>
  <si>
    <t>東  町</t>
    <rPh sb="0" eb="1">
      <t>ヒガシ</t>
    </rPh>
    <rPh sb="3" eb="4">
      <t>チョウ</t>
    </rPh>
    <phoneticPr fontId="4"/>
  </si>
  <si>
    <t>　〃　４丁目</t>
    <rPh sb="4" eb="6">
      <t>チョウメ</t>
    </rPh>
    <phoneticPr fontId="4"/>
  </si>
  <si>
    <t>馬場町</t>
    <rPh sb="0" eb="2">
      <t>ババ</t>
    </rPh>
    <rPh sb="2" eb="3">
      <t>チョウ</t>
    </rPh>
    <phoneticPr fontId="4"/>
  </si>
  <si>
    <t>　〃　５丁目</t>
    <rPh sb="4" eb="6">
      <t>チョウメ</t>
    </rPh>
    <phoneticPr fontId="4"/>
  </si>
  <si>
    <t>-</t>
    <phoneticPr fontId="4"/>
  </si>
  <si>
    <t>南  町</t>
    <rPh sb="0" eb="1">
      <t>ミナミ</t>
    </rPh>
    <rPh sb="3" eb="4">
      <t>チョウ</t>
    </rPh>
    <phoneticPr fontId="4"/>
  </si>
  <si>
    <t>外川台町</t>
    <rPh sb="0" eb="2">
      <t>トカワ</t>
    </rPh>
    <rPh sb="2" eb="3">
      <t>ダイ</t>
    </rPh>
    <rPh sb="3" eb="4">
      <t>チョウ</t>
    </rPh>
    <phoneticPr fontId="4"/>
  </si>
  <si>
    <t>陣屋町</t>
    <rPh sb="0" eb="2">
      <t>ジンヤ</t>
    </rPh>
    <rPh sb="2" eb="3">
      <t>チョウ</t>
    </rPh>
    <phoneticPr fontId="4"/>
  </si>
  <si>
    <t>長崎町</t>
    <rPh sb="0" eb="3">
      <t>ナガサキチョウ</t>
    </rPh>
    <phoneticPr fontId="4"/>
  </si>
  <si>
    <t>前宿町</t>
    <rPh sb="0" eb="3">
      <t>マエジュクチョウ</t>
    </rPh>
    <phoneticPr fontId="4"/>
  </si>
  <si>
    <t>犬吠埼</t>
    <rPh sb="0" eb="2">
      <t>イヌボウ</t>
    </rPh>
    <rPh sb="2" eb="3">
      <t>サキ</t>
    </rPh>
    <phoneticPr fontId="4"/>
  </si>
  <si>
    <t>新生町１丁目</t>
    <rPh sb="0" eb="2">
      <t>アラオイ</t>
    </rPh>
    <rPh sb="2" eb="3">
      <t>チョウ</t>
    </rPh>
    <rPh sb="4" eb="6">
      <t>チョウメ</t>
    </rPh>
    <phoneticPr fontId="4"/>
  </si>
  <si>
    <t>君ケ浜</t>
    <rPh sb="0" eb="1">
      <t>キミ</t>
    </rPh>
    <rPh sb="2" eb="3">
      <t>ハマ</t>
    </rPh>
    <phoneticPr fontId="4"/>
  </si>
  <si>
    <t>犬  若</t>
    <rPh sb="0" eb="1">
      <t>イヌ</t>
    </rPh>
    <rPh sb="3" eb="4">
      <t>ワカ</t>
    </rPh>
    <phoneticPr fontId="4"/>
  </si>
  <si>
    <t>中央町</t>
    <rPh sb="0" eb="2">
      <t>チュウオウ</t>
    </rPh>
    <rPh sb="2" eb="3">
      <t>チョウ</t>
    </rPh>
    <phoneticPr fontId="4"/>
  </si>
  <si>
    <t>潮見町</t>
    <rPh sb="0" eb="3">
      <t>シオミチョウ</t>
    </rPh>
    <phoneticPr fontId="4"/>
  </si>
  <si>
    <t>末広町</t>
    <rPh sb="0" eb="2">
      <t>スエヒロ</t>
    </rPh>
    <rPh sb="2" eb="3">
      <t>チョウ</t>
    </rPh>
    <phoneticPr fontId="4"/>
  </si>
  <si>
    <t>高神東町</t>
    <rPh sb="0" eb="2">
      <t>タカガミ</t>
    </rPh>
    <rPh sb="2" eb="3">
      <t>ヒガシ</t>
    </rPh>
    <rPh sb="3" eb="4">
      <t>チョウ</t>
    </rPh>
    <phoneticPr fontId="4"/>
  </si>
  <si>
    <t>双葉町</t>
    <rPh sb="0" eb="2">
      <t>フタバ</t>
    </rPh>
    <rPh sb="2" eb="3">
      <t>チョウ</t>
    </rPh>
    <phoneticPr fontId="4"/>
  </si>
  <si>
    <t>高神西町</t>
    <rPh sb="0" eb="2">
      <t>タカガミ</t>
    </rPh>
    <rPh sb="2" eb="3">
      <t>ニシ</t>
    </rPh>
    <rPh sb="3" eb="4">
      <t>チョウ</t>
    </rPh>
    <phoneticPr fontId="4"/>
  </si>
  <si>
    <t>妙見町</t>
    <rPh sb="0" eb="3">
      <t>ミョウケンチョウ</t>
    </rPh>
    <phoneticPr fontId="4"/>
  </si>
  <si>
    <t>天王台</t>
    <rPh sb="0" eb="3">
      <t>テンノウダイ</t>
    </rPh>
    <phoneticPr fontId="4"/>
  </si>
  <si>
    <t>台  町</t>
    <rPh sb="0" eb="1">
      <t>ダイ</t>
    </rPh>
    <rPh sb="3" eb="4">
      <t>チョウ</t>
    </rPh>
    <phoneticPr fontId="4"/>
  </si>
  <si>
    <t>高神原町</t>
    <rPh sb="0" eb="2">
      <t>タカガミ</t>
    </rPh>
    <rPh sb="2" eb="3">
      <t>ハラ</t>
    </rPh>
    <rPh sb="3" eb="4">
      <t>チョウ</t>
    </rPh>
    <phoneticPr fontId="4"/>
  </si>
  <si>
    <t>東芝町</t>
    <rPh sb="0" eb="1">
      <t>ヒガシ</t>
    </rPh>
    <rPh sb="1" eb="2">
      <t>シバ</t>
    </rPh>
    <rPh sb="2" eb="3">
      <t>チョウ</t>
    </rPh>
    <phoneticPr fontId="4"/>
  </si>
  <si>
    <t>小畑町</t>
    <rPh sb="0" eb="3">
      <t>オバタチョウ</t>
    </rPh>
    <phoneticPr fontId="4"/>
  </si>
  <si>
    <t>西芝町</t>
    <rPh sb="0" eb="3">
      <t>ニシシバチョウ</t>
    </rPh>
    <phoneticPr fontId="4"/>
  </si>
  <si>
    <t>小畑新町</t>
    <rPh sb="0" eb="4">
      <t>コバタケシンマチ</t>
    </rPh>
    <phoneticPr fontId="4"/>
  </si>
  <si>
    <t>栄  町１丁目</t>
    <rPh sb="0" eb="1">
      <t>サカエ</t>
    </rPh>
    <rPh sb="3" eb="4">
      <t>チョウ</t>
    </rPh>
    <rPh sb="5" eb="7">
      <t>チョウメ</t>
    </rPh>
    <phoneticPr fontId="4"/>
  </si>
  <si>
    <t>名洗町</t>
    <rPh sb="0" eb="1">
      <t>ナ</t>
    </rPh>
    <rPh sb="1" eb="2">
      <t>アラ</t>
    </rPh>
    <rPh sb="2" eb="3">
      <t>チョウ</t>
    </rPh>
    <phoneticPr fontId="4"/>
  </si>
  <si>
    <t>川口町１丁目</t>
    <rPh sb="0" eb="2">
      <t>カワグチ</t>
    </rPh>
    <rPh sb="2" eb="3">
      <t>チョウ</t>
    </rPh>
    <rPh sb="4" eb="6">
      <t>チョウメ</t>
    </rPh>
    <phoneticPr fontId="4"/>
  </si>
  <si>
    <t>植松町</t>
    <rPh sb="0" eb="3">
      <t>ウエマツチョウ</t>
    </rPh>
    <phoneticPr fontId="4"/>
  </si>
  <si>
    <t>若宮町</t>
    <rPh sb="0" eb="2">
      <t>ワカミヤ</t>
    </rPh>
    <rPh sb="2" eb="3">
      <t>チョウ</t>
    </rPh>
    <phoneticPr fontId="4"/>
  </si>
  <si>
    <t>明神町１丁目</t>
    <rPh sb="0" eb="3">
      <t>ミョウジンチョウ</t>
    </rPh>
    <rPh sb="4" eb="6">
      <t>チョウメ</t>
    </rPh>
    <phoneticPr fontId="4"/>
  </si>
  <si>
    <t>大橋町</t>
    <rPh sb="0" eb="3">
      <t>オオハシチョウ</t>
    </rPh>
    <phoneticPr fontId="4"/>
  </si>
  <si>
    <t>三軒町</t>
    <rPh sb="0" eb="2">
      <t>サンケン</t>
    </rPh>
    <rPh sb="2" eb="3">
      <t>チョウ</t>
    </rPh>
    <phoneticPr fontId="4"/>
  </si>
  <si>
    <t>笠上町</t>
    <rPh sb="0" eb="3">
      <t>カサガミチョウ</t>
    </rPh>
    <phoneticPr fontId="4"/>
  </si>
  <si>
    <t>唐子町</t>
    <rPh sb="0" eb="2">
      <t>カラコ</t>
    </rPh>
    <rPh sb="2" eb="3">
      <t>チョウ</t>
    </rPh>
    <phoneticPr fontId="4"/>
  </si>
  <si>
    <t>黒生町</t>
    <rPh sb="0" eb="1">
      <t>クロ</t>
    </rPh>
    <rPh sb="1" eb="2">
      <t>セイ</t>
    </rPh>
    <rPh sb="2" eb="3">
      <t>チョウ</t>
    </rPh>
    <phoneticPr fontId="4"/>
  </si>
  <si>
    <t>今宮町</t>
    <rPh sb="0" eb="2">
      <t>イマミヤ</t>
    </rPh>
    <rPh sb="2" eb="3">
      <t>チョウ</t>
    </rPh>
    <phoneticPr fontId="4"/>
  </si>
  <si>
    <t>海鹿島町</t>
    <rPh sb="0" eb="4">
      <t>アシカジマチョウ</t>
    </rPh>
    <phoneticPr fontId="4"/>
  </si>
  <si>
    <t>清川町１丁目</t>
    <rPh sb="0" eb="2">
      <t>キヨカワ</t>
    </rPh>
    <rPh sb="2" eb="3">
      <t>チョウ</t>
    </rPh>
    <rPh sb="4" eb="6">
      <t>チョウメ</t>
    </rPh>
    <phoneticPr fontId="4"/>
  </si>
  <si>
    <t>榊  町</t>
    <rPh sb="0" eb="1">
      <t>サカキ</t>
    </rPh>
    <rPh sb="3" eb="4">
      <t>マチ</t>
    </rPh>
    <phoneticPr fontId="4"/>
  </si>
  <si>
    <t>愛宕町</t>
    <rPh sb="0" eb="3">
      <t>アタゴチョウ</t>
    </rPh>
    <phoneticPr fontId="4"/>
  </si>
  <si>
    <t>粟島町</t>
    <rPh sb="0" eb="1">
      <t>アワ</t>
    </rPh>
    <rPh sb="1" eb="2">
      <t>シマ</t>
    </rPh>
    <rPh sb="2" eb="3">
      <t>チョウ</t>
    </rPh>
    <phoneticPr fontId="4"/>
  </si>
  <si>
    <t>清水町</t>
    <rPh sb="0" eb="2">
      <t>シミズ</t>
    </rPh>
    <rPh sb="2" eb="3">
      <t>チョウ</t>
    </rPh>
    <phoneticPr fontId="4"/>
  </si>
  <si>
    <t>八幡町</t>
    <rPh sb="0" eb="2">
      <t>ヤハタ</t>
    </rPh>
    <rPh sb="2" eb="3">
      <t>チョウ</t>
    </rPh>
    <phoneticPr fontId="4"/>
  </si>
  <si>
    <t>幸町　１丁目</t>
    <rPh sb="0" eb="2">
      <t>サイワイチョウ</t>
    </rPh>
    <rPh sb="4" eb="6">
      <t>チョウメ</t>
    </rPh>
    <phoneticPr fontId="4"/>
  </si>
  <si>
    <t>東小川町</t>
    <rPh sb="0" eb="1">
      <t>ヒガシ</t>
    </rPh>
    <rPh sb="1" eb="3">
      <t>オガワ</t>
    </rPh>
    <rPh sb="3" eb="4">
      <t>チョウ</t>
    </rPh>
    <phoneticPr fontId="4"/>
  </si>
  <si>
    <t>西小川町</t>
    <rPh sb="0" eb="1">
      <t>ニシ</t>
    </rPh>
    <rPh sb="1" eb="4">
      <t>オガワチョウ</t>
    </rPh>
    <phoneticPr fontId="4"/>
  </si>
  <si>
    <t>弥生町１丁目</t>
    <rPh sb="0" eb="2">
      <t>ヤヨイ</t>
    </rPh>
    <rPh sb="2" eb="3">
      <t>チョウ</t>
    </rPh>
    <rPh sb="4" eb="6">
      <t>チョウメ</t>
    </rPh>
    <phoneticPr fontId="4"/>
  </si>
  <si>
    <t>南小川町</t>
    <rPh sb="0" eb="1">
      <t>ミナミ</t>
    </rPh>
    <rPh sb="1" eb="4">
      <t>オガワチョウ</t>
    </rPh>
    <phoneticPr fontId="4"/>
  </si>
  <si>
    <t>北小川町</t>
    <rPh sb="0" eb="1">
      <t>キタ</t>
    </rPh>
    <rPh sb="1" eb="4">
      <t>オガワチョウ</t>
    </rPh>
    <phoneticPr fontId="4"/>
  </si>
  <si>
    <t>本  町</t>
    <rPh sb="0" eb="1">
      <t>ホン</t>
    </rPh>
    <rPh sb="3" eb="4">
      <t>マチ</t>
    </rPh>
    <phoneticPr fontId="4"/>
  </si>
  <si>
    <t>春日町</t>
    <rPh sb="0" eb="3">
      <t>カスガチョウ</t>
    </rPh>
    <phoneticPr fontId="4"/>
  </si>
  <si>
    <t>仲  町</t>
    <rPh sb="0" eb="1">
      <t>ナカ</t>
    </rPh>
    <rPh sb="3" eb="4">
      <t>チョウ</t>
    </rPh>
    <phoneticPr fontId="4"/>
  </si>
  <si>
    <t>春日台町</t>
    <rPh sb="0" eb="3">
      <t>カスガダイ</t>
    </rPh>
    <rPh sb="3" eb="4">
      <t>チョウ</t>
    </rPh>
    <phoneticPr fontId="4"/>
  </si>
  <si>
    <t>通  町</t>
    <rPh sb="0" eb="1">
      <t>トオリ</t>
    </rPh>
    <rPh sb="3" eb="4">
      <t>チョウ</t>
    </rPh>
    <phoneticPr fontId="4"/>
  </si>
  <si>
    <t>上野町</t>
    <rPh sb="0" eb="2">
      <t>ウエノ</t>
    </rPh>
    <rPh sb="2" eb="3">
      <t>チョウ</t>
    </rPh>
    <phoneticPr fontId="4"/>
  </si>
  <si>
    <t>橋本町</t>
    <rPh sb="0" eb="2">
      <t>ハシモト</t>
    </rPh>
    <rPh sb="2" eb="3">
      <t>チョウ</t>
    </rPh>
    <phoneticPr fontId="4"/>
  </si>
  <si>
    <t>三崎町１丁目</t>
    <rPh sb="0" eb="2">
      <t>ミサキ</t>
    </rPh>
    <rPh sb="2" eb="3">
      <t>チョウ</t>
    </rPh>
    <rPh sb="4" eb="6">
      <t>チョウメ</t>
    </rPh>
    <phoneticPr fontId="4"/>
  </si>
  <si>
    <t>内浜町</t>
    <rPh sb="0" eb="3">
      <t>ウチハマチョウ</t>
    </rPh>
    <phoneticPr fontId="4"/>
  </si>
  <si>
    <t>港  町</t>
    <rPh sb="0" eb="1">
      <t>ミナト</t>
    </rPh>
    <rPh sb="3" eb="4">
      <t>チョウ</t>
    </rPh>
    <phoneticPr fontId="4"/>
  </si>
  <si>
    <t>竹  町</t>
    <rPh sb="0" eb="1">
      <t>タケ</t>
    </rPh>
    <rPh sb="3" eb="4">
      <t>マチ</t>
    </rPh>
    <phoneticPr fontId="4"/>
  </si>
  <si>
    <t>松本町１丁目</t>
    <rPh sb="0" eb="3">
      <t>マツモトチョウ</t>
    </rPh>
    <rPh sb="4" eb="6">
      <t>チョウメ</t>
    </rPh>
    <phoneticPr fontId="4"/>
  </si>
  <si>
    <t>和田町</t>
    <rPh sb="0" eb="3">
      <t>ワダチョウ</t>
    </rPh>
    <phoneticPr fontId="4"/>
  </si>
  <si>
    <t>田中町</t>
    <rPh sb="0" eb="2">
      <t>タナカ</t>
    </rPh>
    <rPh sb="2" eb="3">
      <t>チョウ</t>
    </rPh>
    <phoneticPr fontId="4"/>
  </si>
  <si>
    <t>新地町</t>
    <rPh sb="0" eb="1">
      <t>シン</t>
    </rPh>
    <rPh sb="1" eb="2">
      <t>チ</t>
    </rPh>
    <rPh sb="2" eb="3">
      <t>チョウ</t>
    </rPh>
    <phoneticPr fontId="4"/>
  </si>
  <si>
    <t>浜  町</t>
    <rPh sb="0" eb="1">
      <t>ハマ</t>
    </rPh>
    <rPh sb="3" eb="4">
      <t>チョウ</t>
    </rPh>
    <phoneticPr fontId="4"/>
  </si>
  <si>
    <t>　〃　５丁目</t>
  </si>
  <si>
    <t>3-4　住民基本台帳町丁別世帯数及び人口(つづき)</t>
  </si>
  <si>
    <t>松本町６丁目</t>
    <rPh sb="0" eb="3">
      <t>マツモトチョウ</t>
    </rPh>
    <rPh sb="4" eb="6">
      <t>チョウメ</t>
    </rPh>
    <phoneticPr fontId="4"/>
  </si>
  <si>
    <t>岡野台町１丁目</t>
  </si>
  <si>
    <t>本城町１丁目</t>
  </si>
  <si>
    <t>　  〃　２丁目</t>
    <phoneticPr fontId="4"/>
  </si>
  <si>
    <t>　〃　２丁目</t>
  </si>
  <si>
    <t>　  〃　３丁目</t>
    <phoneticPr fontId="4"/>
  </si>
  <si>
    <t>　〃　３丁目</t>
  </si>
  <si>
    <t>　  〃　４丁目</t>
  </si>
  <si>
    <t>　〃　４丁目</t>
  </si>
  <si>
    <t>三門町</t>
  </si>
  <si>
    <t>中島町１丁目</t>
  </si>
  <si>
    <t>　〃　６丁目</t>
  </si>
  <si>
    <t xml:space="preserve">  〃  ２丁目</t>
    <phoneticPr fontId="4"/>
  </si>
  <si>
    <t>長塚町１丁目</t>
  </si>
  <si>
    <t>正明寺町</t>
  </si>
  <si>
    <t>船木町</t>
  </si>
  <si>
    <t>白石町</t>
  </si>
  <si>
    <t>新　町</t>
    <phoneticPr fontId="4"/>
  </si>
  <si>
    <t>野尻町</t>
  </si>
  <si>
    <t>小船木町１丁目</t>
  </si>
  <si>
    <t>　〃　７丁目</t>
  </si>
  <si>
    <t xml:space="preserve">  　〃  ２丁目</t>
    <phoneticPr fontId="4"/>
  </si>
  <si>
    <t>松岸町１丁目</t>
  </si>
  <si>
    <t>塚本町</t>
  </si>
  <si>
    <t>忍　町</t>
    <phoneticPr fontId="4"/>
  </si>
  <si>
    <t>猿田町</t>
  </si>
  <si>
    <t>茶畑町</t>
  </si>
  <si>
    <t>松岸見晴台</t>
  </si>
  <si>
    <t>長山町</t>
  </si>
  <si>
    <t>垣根町１丁目</t>
  </si>
  <si>
    <t>小長町</t>
  </si>
  <si>
    <t>垣根見晴台</t>
  </si>
  <si>
    <t>西部地区計</t>
  </si>
  <si>
    <t>柴崎町１丁目</t>
  </si>
  <si>
    <t>富川町</t>
  </si>
  <si>
    <t>森戸町</t>
  </si>
  <si>
    <t>笹本町</t>
  </si>
  <si>
    <t>　〃5,6,7丁目</t>
    <phoneticPr fontId="4"/>
  </si>
  <si>
    <t>豊里台１丁目</t>
    <phoneticPr fontId="4"/>
  </si>
  <si>
    <t>四日市場町</t>
  </si>
  <si>
    <t>　〃  ２丁目</t>
    <phoneticPr fontId="4"/>
  </si>
  <si>
    <t>四日市場台</t>
    <rPh sb="4" eb="5">
      <t>ダイ</t>
    </rPh>
    <phoneticPr fontId="4"/>
  </si>
  <si>
    <t>　〃　３丁目</t>
    <phoneticPr fontId="4"/>
  </si>
  <si>
    <t>余山町</t>
  </si>
  <si>
    <t>桜井町</t>
  </si>
  <si>
    <t>三宅町１丁目</t>
  </si>
  <si>
    <t>諸持町</t>
  </si>
  <si>
    <t>宮原町</t>
  </si>
  <si>
    <t>赤塚町</t>
  </si>
  <si>
    <t>豊里地区計</t>
  </si>
  <si>
    <t>高野町</t>
  </si>
  <si>
    <t>八木町</t>
    <rPh sb="0" eb="3">
      <t>ヤギチョウ</t>
    </rPh>
    <phoneticPr fontId="4"/>
  </si>
  <si>
    <t>本庁計</t>
    <rPh sb="0" eb="2">
      <t>ホンチョウ</t>
    </rPh>
    <rPh sb="2" eb="3">
      <t>ケイ</t>
    </rPh>
    <phoneticPr fontId="4"/>
  </si>
  <si>
    <t>小浜町</t>
    <rPh sb="0" eb="3">
      <t>オバマチョウ</t>
    </rPh>
    <phoneticPr fontId="4"/>
  </si>
  <si>
    <t>親田町</t>
    <rPh sb="0" eb="3">
      <t>オヤダチョウ</t>
    </rPh>
    <phoneticPr fontId="4"/>
  </si>
  <si>
    <t>芦崎町</t>
  </si>
  <si>
    <t>常世田町</t>
    <rPh sb="0" eb="4">
      <t>トコヨダチョウ</t>
    </rPh>
    <phoneticPr fontId="4"/>
  </si>
  <si>
    <t>高田町１丁目</t>
    <phoneticPr fontId="4"/>
  </si>
  <si>
    <t>　〃  ２丁目</t>
    <rPh sb="5" eb="7">
      <t>チョウメ</t>
    </rPh>
    <phoneticPr fontId="4"/>
  </si>
  <si>
    <t>豊岡地区計</t>
    <rPh sb="0" eb="2">
      <t>トヨオカ</t>
    </rPh>
    <rPh sb="2" eb="4">
      <t>チク</t>
    </rPh>
    <rPh sb="4" eb="5">
      <t>ケイ</t>
    </rPh>
    <phoneticPr fontId="4"/>
  </si>
  <si>
    <t>　〃  ３丁目</t>
    <phoneticPr fontId="4"/>
  </si>
  <si>
    <t>　〃  ４丁目</t>
  </si>
  <si>
    <t>　〃  ５丁目</t>
  </si>
  <si>
    <t>総  数</t>
    <rPh sb="0" eb="1">
      <t>フサ</t>
    </rPh>
    <rPh sb="3" eb="4">
      <t>カズ</t>
    </rPh>
    <phoneticPr fontId="4"/>
  </si>
  <si>
    <t>　〃  ６丁目</t>
  </si>
  <si>
    <t>　〃  ７丁目</t>
  </si>
  <si>
    <t>資料　情報室</t>
    <rPh sb="0" eb="2">
      <t>シリョウ</t>
    </rPh>
    <rPh sb="3" eb="6">
      <t>ジョウホウシツ</t>
    </rPh>
    <phoneticPr fontId="4"/>
  </si>
  <si>
    <t>3-5　国籍別外国人登録人口</t>
  </si>
  <si>
    <t>国籍</t>
    <rPh sb="0" eb="1">
      <t>クニ</t>
    </rPh>
    <rPh sb="1" eb="2">
      <t>セキ</t>
    </rPh>
    <phoneticPr fontId="4"/>
  </si>
  <si>
    <t>平　成　１５　年</t>
    <phoneticPr fontId="4"/>
  </si>
  <si>
    <t>平　成　１６　年</t>
  </si>
  <si>
    <t>平　成　１７　年</t>
  </si>
  <si>
    <t>韓国・朝鮮</t>
    <rPh sb="0" eb="2">
      <t>カンコク</t>
    </rPh>
    <rPh sb="3" eb="5">
      <t>チョウセン</t>
    </rPh>
    <phoneticPr fontId="4"/>
  </si>
  <si>
    <t>中国</t>
    <rPh sb="0" eb="1">
      <t>ナカ</t>
    </rPh>
    <rPh sb="1" eb="2">
      <t>コク</t>
    </rPh>
    <phoneticPr fontId="4"/>
  </si>
  <si>
    <t>フィリピン</t>
    <phoneticPr fontId="4"/>
  </si>
  <si>
    <t>タイ</t>
    <phoneticPr fontId="4"/>
  </si>
  <si>
    <t>イラン</t>
    <phoneticPr fontId="4"/>
  </si>
  <si>
    <t>-</t>
  </si>
  <si>
    <t>インドネシア</t>
    <phoneticPr fontId="4"/>
  </si>
  <si>
    <t>ブラジル</t>
    <phoneticPr fontId="4"/>
  </si>
  <si>
    <t>その他</t>
    <rPh sb="2" eb="3">
      <t>ホカ</t>
    </rPh>
    <phoneticPr fontId="4"/>
  </si>
  <si>
    <t>平　成　１８　年</t>
    <phoneticPr fontId="4"/>
  </si>
  <si>
    <t>平　成　１９　年</t>
  </si>
  <si>
    <t>平　成　２０　年</t>
  </si>
  <si>
    <t>注)外国人登録法に基づき登録された数。</t>
    <rPh sb="0" eb="1">
      <t>チュウ</t>
    </rPh>
    <rPh sb="2" eb="4">
      <t>ガイコク</t>
    </rPh>
    <rPh sb="4" eb="5">
      <t>ジン</t>
    </rPh>
    <rPh sb="5" eb="8">
      <t>トウロクホウ</t>
    </rPh>
    <rPh sb="9" eb="10">
      <t>モト</t>
    </rPh>
    <rPh sb="12" eb="14">
      <t>トウロク</t>
    </rPh>
    <rPh sb="17" eb="18">
      <t>カズ</t>
    </rPh>
    <phoneticPr fontId="4"/>
  </si>
  <si>
    <t>資料　市民課</t>
    <rPh sb="0" eb="2">
      <t>シリョウ</t>
    </rPh>
    <rPh sb="3" eb="6">
      <t>シミンカ</t>
    </rPh>
    <phoneticPr fontId="4"/>
  </si>
  <si>
    <t>3-6　人　口　移　動</t>
  </si>
  <si>
    <t>年・月</t>
    <rPh sb="0" eb="1">
      <t>ネン</t>
    </rPh>
    <rPh sb="2" eb="3">
      <t>ツキ</t>
    </rPh>
    <phoneticPr fontId="4"/>
  </si>
  <si>
    <t>自　　　　然　　　　動　　　　態</t>
    <rPh sb="0" eb="1">
      <t>ジ</t>
    </rPh>
    <rPh sb="5" eb="6">
      <t>ゼン</t>
    </rPh>
    <rPh sb="10" eb="11">
      <t>ドウ</t>
    </rPh>
    <rPh sb="15" eb="16">
      <t>タイ</t>
    </rPh>
    <phoneticPr fontId="4"/>
  </si>
  <si>
    <t>出　　　　生</t>
    <rPh sb="0" eb="1">
      <t>デ</t>
    </rPh>
    <rPh sb="5" eb="6">
      <t>ショウ</t>
    </rPh>
    <phoneticPr fontId="4"/>
  </si>
  <si>
    <t>死　　　　亡</t>
    <rPh sb="0" eb="1">
      <t>シ</t>
    </rPh>
    <rPh sb="5" eb="6">
      <t>ボウ</t>
    </rPh>
    <phoneticPr fontId="4"/>
  </si>
  <si>
    <t>自然増減</t>
    <rPh sb="0" eb="2">
      <t>シゼン</t>
    </rPh>
    <rPh sb="2" eb="4">
      <t>ゾウゲン</t>
    </rPh>
    <phoneticPr fontId="4"/>
  </si>
  <si>
    <t>総　数</t>
    <rPh sb="0" eb="1">
      <t>フサ</t>
    </rPh>
    <rPh sb="2" eb="3">
      <t>カズ</t>
    </rPh>
    <phoneticPr fontId="4"/>
  </si>
  <si>
    <t>△ 259</t>
    <phoneticPr fontId="4"/>
  </si>
  <si>
    <t>△ 388</t>
    <phoneticPr fontId="4"/>
  </si>
  <si>
    <t>△ 404</t>
    <phoneticPr fontId="4"/>
  </si>
  <si>
    <t>月</t>
    <rPh sb="0" eb="1">
      <t>ツキ</t>
    </rPh>
    <phoneticPr fontId="4"/>
  </si>
  <si>
    <t>社　　　　会　　　　動　　　　態</t>
    <rPh sb="0" eb="1">
      <t>シャ</t>
    </rPh>
    <rPh sb="5" eb="6">
      <t>カイ</t>
    </rPh>
    <rPh sb="10" eb="11">
      <t>ドウ</t>
    </rPh>
    <rPh sb="15" eb="16">
      <t>タイ</t>
    </rPh>
    <phoneticPr fontId="4"/>
  </si>
  <si>
    <t>転　　　　入</t>
    <rPh sb="0" eb="1">
      <t>テン</t>
    </rPh>
    <rPh sb="5" eb="6">
      <t>イリ</t>
    </rPh>
    <phoneticPr fontId="4"/>
  </si>
  <si>
    <t>転　　　　出</t>
    <rPh sb="0" eb="1">
      <t>テン</t>
    </rPh>
    <rPh sb="5" eb="6">
      <t>デ</t>
    </rPh>
    <phoneticPr fontId="4"/>
  </si>
  <si>
    <t>社会増減</t>
    <rPh sb="0" eb="2">
      <t>シャカイ</t>
    </rPh>
    <rPh sb="2" eb="4">
      <t>ゾウゲン</t>
    </rPh>
    <phoneticPr fontId="4"/>
  </si>
  <si>
    <t>△ 602</t>
    <phoneticPr fontId="4"/>
  </si>
  <si>
    <t>△ 572</t>
    <phoneticPr fontId="4"/>
  </si>
  <si>
    <t>△ 399</t>
    <phoneticPr fontId="4"/>
  </si>
  <si>
    <t>資料　情報課「千葉県毎月常住人口調査」</t>
    <rPh sb="0" eb="2">
      <t>シリョウ</t>
    </rPh>
    <rPh sb="3" eb="5">
      <t>ジョウホウ</t>
    </rPh>
    <rPh sb="5" eb="6">
      <t>カ</t>
    </rPh>
    <rPh sb="7" eb="10">
      <t>チバケン</t>
    </rPh>
    <rPh sb="10" eb="12">
      <t>マイツキ</t>
    </rPh>
    <rPh sb="12" eb="14">
      <t>ジョウジュウ</t>
    </rPh>
    <rPh sb="14" eb="16">
      <t>ジンコウ</t>
    </rPh>
    <rPh sb="16" eb="18">
      <t>チョウサ</t>
    </rPh>
    <phoneticPr fontId="4"/>
  </si>
  <si>
    <t>3-7　年齢男女別人口</t>
  </si>
  <si>
    <t>年　齢</t>
    <rPh sb="0" eb="1">
      <t>トシ</t>
    </rPh>
    <rPh sb="2" eb="3">
      <t>ヨワイ</t>
    </rPh>
    <phoneticPr fontId="4"/>
  </si>
  <si>
    <r>
      <t>0～</t>
    </r>
    <r>
      <rPr>
        <sz val="10"/>
        <color theme="1"/>
        <rFont val="ＭＳ Ｐゴシック"/>
        <family val="2"/>
        <charset val="128"/>
      </rPr>
      <t xml:space="preserve"> 4</t>
    </r>
    <r>
      <rPr>
        <sz val="12"/>
        <rFont val="ＭＳ 明朝"/>
        <family val="1"/>
        <charset val="128"/>
      </rPr>
      <t>歳</t>
    </r>
    <rPh sb="4" eb="5">
      <t>サイ</t>
    </rPh>
    <phoneticPr fontId="4"/>
  </si>
  <si>
    <t>25～29</t>
    <phoneticPr fontId="4"/>
  </si>
  <si>
    <r>
      <t>5～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9</t>
    </r>
    <phoneticPr fontId="4"/>
  </si>
  <si>
    <t>30～34</t>
    <phoneticPr fontId="4"/>
  </si>
  <si>
    <t>10～14</t>
    <phoneticPr fontId="4"/>
  </si>
  <si>
    <t>35～39</t>
    <phoneticPr fontId="4"/>
  </si>
  <si>
    <t>15～19</t>
    <phoneticPr fontId="4"/>
  </si>
  <si>
    <t>40～44</t>
    <phoneticPr fontId="4"/>
  </si>
  <si>
    <t>20～24</t>
    <phoneticPr fontId="4"/>
  </si>
  <si>
    <t>45～49</t>
    <phoneticPr fontId="4"/>
  </si>
  <si>
    <t>3-7　年齢男女別人口(つづき)</t>
  </si>
  <si>
    <t>50～54</t>
    <phoneticPr fontId="4"/>
  </si>
  <si>
    <t>75～79</t>
    <phoneticPr fontId="4"/>
  </si>
  <si>
    <t>55～59</t>
    <phoneticPr fontId="4"/>
  </si>
  <si>
    <t>80～84</t>
    <phoneticPr fontId="4"/>
  </si>
  <si>
    <t>60～64</t>
    <phoneticPr fontId="4"/>
  </si>
  <si>
    <t>85～89</t>
    <phoneticPr fontId="4"/>
  </si>
  <si>
    <t>65～69</t>
    <phoneticPr fontId="4"/>
  </si>
  <si>
    <t>90～94</t>
    <phoneticPr fontId="4"/>
  </si>
  <si>
    <t>70～74</t>
    <phoneticPr fontId="4"/>
  </si>
  <si>
    <t>95～99</t>
    <phoneticPr fontId="4"/>
  </si>
  <si>
    <t>100歳以上</t>
    <rPh sb="3" eb="4">
      <t>サイ</t>
    </rPh>
    <rPh sb="4" eb="6">
      <t>イジョウ</t>
    </rPh>
    <phoneticPr fontId="4"/>
  </si>
  <si>
    <t>資料　住民基本台帳人口</t>
    <rPh sb="0" eb="2">
      <t>シリョウ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"/>
  </si>
  <si>
    <t>3-8　年齢階級別人口及び割合</t>
  </si>
  <si>
    <t>年　齢　階　級　別　人　口</t>
    <rPh sb="0" eb="1">
      <t>トシ</t>
    </rPh>
    <rPh sb="2" eb="3">
      <t>ヨワイ</t>
    </rPh>
    <rPh sb="4" eb="5">
      <t>カイ</t>
    </rPh>
    <rPh sb="6" eb="7">
      <t>キュウ</t>
    </rPh>
    <rPh sb="8" eb="9">
      <t>ベツ</t>
    </rPh>
    <rPh sb="10" eb="11">
      <t>ヒト</t>
    </rPh>
    <rPh sb="12" eb="13">
      <t>クチ</t>
    </rPh>
    <phoneticPr fontId="4"/>
  </si>
  <si>
    <t>年齢階級別割合（％）</t>
    <rPh sb="0" eb="2">
      <t>ネンレイ</t>
    </rPh>
    <rPh sb="2" eb="4">
      <t>カイキュウ</t>
    </rPh>
    <rPh sb="4" eb="5">
      <t>ベツ</t>
    </rPh>
    <rPh sb="5" eb="7">
      <t>ワリアイ</t>
    </rPh>
    <phoneticPr fontId="4"/>
  </si>
  <si>
    <t>総　　数</t>
    <rPh sb="0" eb="1">
      <t>フサ</t>
    </rPh>
    <rPh sb="3" eb="4">
      <t>カズ</t>
    </rPh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</si>
  <si>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</si>
  <si>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</si>
  <si>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</si>
  <si>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不詳</t>
    <rPh sb="0" eb="2">
      <t>フショウ</t>
    </rPh>
    <phoneticPr fontId="4"/>
  </si>
  <si>
    <t>65歳以上</t>
    <rPh sb="2" eb="5">
      <t>サイイジョウ</t>
    </rPh>
    <phoneticPr fontId="4"/>
  </si>
  <si>
    <r>
      <t>うち</t>
    </r>
    <r>
      <rPr>
        <sz val="12"/>
        <rFont val="ＭＳ 明朝"/>
        <family val="1"/>
        <charset val="128"/>
      </rPr>
      <t>15</t>
    </r>
    <r>
      <rPr>
        <sz val="8"/>
        <rFont val="ＭＳ 明朝"/>
        <family val="1"/>
        <charset val="128"/>
      </rPr>
      <t>～</t>
    </r>
    <r>
      <rPr>
        <sz val="12"/>
        <rFont val="ＭＳ 明朝"/>
        <family val="1"/>
        <charset val="128"/>
      </rPr>
      <t>24歳</t>
    </r>
    <rPh sb="7" eb="8">
      <t>サイ</t>
    </rPh>
    <phoneticPr fontId="4"/>
  </si>
  <si>
    <t>－</t>
    <phoneticPr fontId="4"/>
  </si>
  <si>
    <t>資料　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</si>
  <si>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3-9　労働力状態、男女別１５歳以上人口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6">
      <t>サイ</t>
    </rPh>
    <rPh sb="16" eb="18">
      <t>イジョウ</t>
    </rPh>
    <rPh sb="18" eb="20">
      <t>ジンコウ</t>
    </rPh>
    <phoneticPr fontId="4"/>
  </si>
  <si>
    <r>
      <t>(平成１</t>
    </r>
    <r>
      <rPr>
        <sz val="10"/>
        <color theme="1"/>
        <rFont val="ＭＳ Ｐゴシック"/>
        <family val="2"/>
        <charset val="128"/>
      </rPr>
      <t>７</t>
    </r>
    <r>
      <rPr>
        <sz val="12"/>
        <rFont val="ＭＳ 明朝"/>
        <family val="1"/>
        <charset val="128"/>
      </rPr>
      <t>年１０月１日現在)</t>
    </r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</si>
  <si>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男　女　別</t>
    <rPh sb="0" eb="1">
      <t>オトコ</t>
    </rPh>
    <rPh sb="2" eb="3">
      <t>オンナ</t>
    </rPh>
    <rPh sb="4" eb="5">
      <t>ベツ</t>
    </rPh>
    <phoneticPr fontId="4"/>
  </si>
  <si>
    <t>総　数
（a）</t>
    <rPh sb="0" eb="1">
      <t>フサ</t>
    </rPh>
    <rPh sb="2" eb="3">
      <t>カズ</t>
    </rPh>
    <phoneticPr fontId="4"/>
  </si>
  <si>
    <t>労　　　働 　　力　　　人　　　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4"/>
  </si>
  <si>
    <t>非労働力
人　　口</t>
    <rPh sb="0" eb="1">
      <t>ヒ</t>
    </rPh>
    <rPh sb="1" eb="4">
      <t>ロウドウリョク</t>
    </rPh>
    <rPh sb="5" eb="6">
      <t>ヒト</t>
    </rPh>
    <rPh sb="8" eb="9">
      <t>クチ</t>
    </rPh>
    <phoneticPr fontId="4"/>
  </si>
  <si>
    <t>就　　　　業　　　　者</t>
    <rPh sb="0" eb="1">
      <t>シュウ</t>
    </rPh>
    <rPh sb="5" eb="6">
      <t>ギョウ</t>
    </rPh>
    <rPh sb="10" eb="11">
      <t>シャ</t>
    </rPh>
    <phoneticPr fontId="4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</si>
  <si>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4"/>
  </si>
  <si>
    <t>主に仕事</t>
    <rPh sb="0" eb="1">
      <t>オモ</t>
    </rPh>
    <rPh sb="2" eb="4">
      <t>シゴト</t>
    </rPh>
    <phoneticPr fontId="4"/>
  </si>
  <si>
    <t>家事の
ほか仕事</t>
    <rPh sb="0" eb="2">
      <t>カジ</t>
    </rPh>
    <rPh sb="6" eb="8">
      <t>シゴト</t>
    </rPh>
    <phoneticPr fontId="4"/>
  </si>
  <si>
    <t>通学の
かたわら仕事</t>
    <rPh sb="0" eb="2">
      <t>ツウガク</t>
    </rPh>
    <rPh sb="8" eb="10">
      <t>シゴト</t>
    </rPh>
    <phoneticPr fontId="4"/>
  </si>
  <si>
    <t>仕事を休んでいた</t>
    <rPh sb="0" eb="2">
      <t>シゴト</t>
    </rPh>
    <rPh sb="3" eb="4">
      <t>ヤス</t>
    </rPh>
    <phoneticPr fontId="4"/>
  </si>
  <si>
    <t>総　　　数</t>
    <rPh sb="0" eb="1">
      <t>フサ</t>
    </rPh>
    <rPh sb="4" eb="5">
      <t>カズ</t>
    </rPh>
    <phoneticPr fontId="4"/>
  </si>
  <si>
    <t>注)総数(a)には労働力状態不詳を含む。</t>
    <rPh sb="0" eb="1">
      <t>チュウ</t>
    </rPh>
    <rPh sb="2" eb="4">
      <t>ソウスウ</t>
    </rPh>
    <rPh sb="9" eb="12">
      <t>ロウドウリョク</t>
    </rPh>
    <rPh sb="12" eb="14">
      <t>ジョウタイ</t>
    </rPh>
    <rPh sb="14" eb="16">
      <t>フショウ</t>
    </rPh>
    <rPh sb="17" eb="18">
      <t>フク</t>
    </rPh>
    <phoneticPr fontId="4"/>
  </si>
  <si>
    <t>3-10　昼　間　人　口</t>
    <rPh sb="5" eb="6">
      <t>ヒル</t>
    </rPh>
    <rPh sb="7" eb="8">
      <t>アイダ</t>
    </rPh>
    <rPh sb="9" eb="10">
      <t>ジン</t>
    </rPh>
    <rPh sb="11" eb="12">
      <t>クチ</t>
    </rPh>
    <phoneticPr fontId="4"/>
  </si>
  <si>
    <t>従業地・通学地人口
(昼間人口)</t>
    <rPh sb="0" eb="2">
      <t>ジュウギョウ</t>
    </rPh>
    <rPh sb="2" eb="3">
      <t>チ</t>
    </rPh>
    <rPh sb="4" eb="6">
      <t>ツウガク</t>
    </rPh>
    <rPh sb="6" eb="7">
      <t>チ</t>
    </rPh>
    <rPh sb="7" eb="9">
      <t>ジンコウ</t>
    </rPh>
    <rPh sb="11" eb="13">
      <t>ヒルマ</t>
    </rPh>
    <rPh sb="13" eb="15">
      <t>ジンコウ</t>
    </rPh>
    <phoneticPr fontId="4"/>
  </si>
  <si>
    <t>常住人口</t>
    <rPh sb="0" eb="2">
      <t>ジョウジュウ</t>
    </rPh>
    <rPh sb="2" eb="4">
      <t>ジンコウ</t>
    </rPh>
    <phoneticPr fontId="4"/>
  </si>
  <si>
    <t>流出入状況</t>
    <rPh sb="0" eb="2">
      <t>リュウシュツ</t>
    </rPh>
    <rPh sb="2" eb="3">
      <t>イ</t>
    </rPh>
    <rPh sb="3" eb="5">
      <t>ジョウキョウ</t>
    </rPh>
    <phoneticPr fontId="4"/>
  </si>
  <si>
    <t>常住人口に対する
昼間人口の割合</t>
    <rPh sb="0" eb="2">
      <t>ジョウジュウ</t>
    </rPh>
    <rPh sb="2" eb="4">
      <t>ジンコウ</t>
    </rPh>
    <rPh sb="5" eb="6">
      <t>タイ</t>
    </rPh>
    <rPh sb="9" eb="11">
      <t>ヒルマ</t>
    </rPh>
    <rPh sb="11" eb="13">
      <t>ジンコウ</t>
    </rPh>
    <rPh sb="14" eb="16">
      <t>ワリアイ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</si>
  <si>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</si>
  <si>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</si>
  <si>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流入超過数</t>
    <rPh sb="0" eb="2">
      <t>リュウニュウ</t>
    </rPh>
    <rPh sb="2" eb="4">
      <t>チョウカ</t>
    </rPh>
    <rPh sb="4" eb="5">
      <t>スウ</t>
    </rPh>
    <phoneticPr fontId="4"/>
  </si>
  <si>
    <t>△92</t>
    <phoneticPr fontId="4"/>
  </si>
  <si>
    <t>△2</t>
    <phoneticPr fontId="4"/>
  </si>
  <si>
    <t>△952</t>
    <phoneticPr fontId="4"/>
  </si>
  <si>
    <t>△673</t>
    <phoneticPr fontId="4"/>
  </si>
  <si>
    <t>△1,331</t>
    <phoneticPr fontId="4"/>
  </si>
  <si>
    <t>3-11　産業大分類、従業上の地位、１５歳以上就業者数</t>
  </si>
  <si>
    <t>（平成１７年１０月１日現在）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</si>
  <si>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産業大分類</t>
    <rPh sb="0" eb="1">
      <t>サン</t>
    </rPh>
    <rPh sb="1" eb="2">
      <t>ギョウ</t>
    </rPh>
    <rPh sb="2" eb="5">
      <t>ダイブンルイ</t>
    </rPh>
    <phoneticPr fontId="4"/>
  </si>
  <si>
    <t>総　　　　　　　　　　　数</t>
    <rPh sb="0" eb="1">
      <t>フサ</t>
    </rPh>
    <rPh sb="12" eb="13">
      <t>カズ</t>
    </rPh>
    <phoneticPr fontId="4"/>
  </si>
  <si>
    <t>雇用者</t>
    <rPh sb="0" eb="3">
      <t>コヨウシャ</t>
    </rPh>
    <phoneticPr fontId="4"/>
  </si>
  <si>
    <t>役　員</t>
    <rPh sb="0" eb="1">
      <t>エキ</t>
    </rPh>
    <rPh sb="2" eb="3">
      <t>イン</t>
    </rPh>
    <phoneticPr fontId="4"/>
  </si>
  <si>
    <r>
      <t>雇 人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の
ある業主</t>
    </r>
    <rPh sb="0" eb="1">
      <t>ヤト</t>
    </rPh>
    <rPh sb="2" eb="3">
      <t>ジン</t>
    </rPh>
    <rPh sb="8" eb="9">
      <t>ギョウ</t>
    </rPh>
    <rPh sb="9" eb="10">
      <t>オモ</t>
    </rPh>
    <phoneticPr fontId="4"/>
  </si>
  <si>
    <r>
      <t>雇 人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の
ない業主</t>
    </r>
    <rPh sb="0" eb="1">
      <t>ヤト</t>
    </rPh>
    <rPh sb="2" eb="3">
      <t>ジン</t>
    </rPh>
    <rPh sb="8" eb="9">
      <t>ギョウ</t>
    </rPh>
    <rPh sb="9" eb="10">
      <t>オモ</t>
    </rPh>
    <phoneticPr fontId="4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</si>
  <si>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4"/>
  </si>
  <si>
    <t>総　 　数</t>
    <rPh sb="0" eb="1">
      <t>フサ</t>
    </rPh>
    <rPh sb="4" eb="5">
      <t>カズ</t>
    </rPh>
    <phoneticPr fontId="4"/>
  </si>
  <si>
    <t>Ａ</t>
    <phoneticPr fontId="4"/>
  </si>
  <si>
    <t>農業</t>
    <rPh sb="0" eb="2">
      <t>ノウギョウ</t>
    </rPh>
    <phoneticPr fontId="4"/>
  </si>
  <si>
    <t>Ｂ</t>
    <phoneticPr fontId="4"/>
  </si>
  <si>
    <t>林業</t>
    <rPh sb="0" eb="2">
      <t>リンギョウ</t>
    </rPh>
    <phoneticPr fontId="4"/>
  </si>
  <si>
    <t>Ｃ</t>
    <phoneticPr fontId="4"/>
  </si>
  <si>
    <t>漁業</t>
    <rPh sb="0" eb="2">
      <t>ギョギョウ</t>
    </rPh>
    <phoneticPr fontId="4"/>
  </si>
  <si>
    <t>Ｄ</t>
    <phoneticPr fontId="4"/>
  </si>
  <si>
    <t>鉱業</t>
    <rPh sb="0" eb="2">
      <t>コウギョウ</t>
    </rPh>
    <phoneticPr fontId="4"/>
  </si>
  <si>
    <t>Ｅ</t>
    <phoneticPr fontId="4"/>
  </si>
  <si>
    <t>建設業</t>
    <rPh sb="0" eb="3">
      <t>ケンセツギョウ</t>
    </rPh>
    <phoneticPr fontId="4"/>
  </si>
  <si>
    <t>Ｆ</t>
    <phoneticPr fontId="4"/>
  </si>
  <si>
    <t>製造業</t>
    <rPh sb="0" eb="3">
      <t>セイゾウギョウ</t>
    </rPh>
    <phoneticPr fontId="4"/>
  </si>
  <si>
    <t>Ｇ</t>
    <phoneticPr fontId="4"/>
  </si>
  <si>
    <t>電気・ガス・熱供給・水道業</t>
    <rPh sb="0" eb="1">
      <t>デン</t>
    </rPh>
    <rPh sb="1" eb="2">
      <t>キ</t>
    </rPh>
    <rPh sb="6" eb="7">
      <t>ネツ</t>
    </rPh>
    <rPh sb="7" eb="9">
      <t>キョウキュウ</t>
    </rPh>
    <rPh sb="10" eb="13">
      <t>スイドウギョウ</t>
    </rPh>
    <phoneticPr fontId="4"/>
  </si>
  <si>
    <t>Ｈ</t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</si>
  <si>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</si>
  <si>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Ｉ</t>
    <phoneticPr fontId="4"/>
  </si>
  <si>
    <t>運輸業</t>
    <rPh sb="0" eb="2">
      <t>ウンユ</t>
    </rPh>
    <rPh sb="2" eb="3">
      <t>ギョウ</t>
    </rPh>
    <phoneticPr fontId="4"/>
  </si>
  <si>
    <t>Ｊ</t>
    <phoneticPr fontId="4"/>
  </si>
  <si>
    <t>卸売・小売業</t>
    <rPh sb="0" eb="2">
      <t>オロシウ</t>
    </rPh>
    <rPh sb="3" eb="6">
      <t>コウリギョウ</t>
    </rPh>
    <phoneticPr fontId="4"/>
  </si>
  <si>
    <t>Ｋ</t>
    <phoneticPr fontId="4"/>
  </si>
  <si>
    <t>金融・保険業</t>
    <rPh sb="0" eb="2">
      <t>キンユウ</t>
    </rPh>
    <rPh sb="3" eb="5">
      <t>ホケン</t>
    </rPh>
    <rPh sb="5" eb="6">
      <t>ギョウ</t>
    </rPh>
    <phoneticPr fontId="4"/>
  </si>
  <si>
    <t>Ｌ</t>
    <phoneticPr fontId="4"/>
  </si>
  <si>
    <t>不動産業</t>
    <rPh sb="0" eb="3">
      <t>フドウサン</t>
    </rPh>
    <rPh sb="3" eb="4">
      <t>ギョウ</t>
    </rPh>
    <phoneticPr fontId="4"/>
  </si>
  <si>
    <t>Ｍ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</si>
  <si>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</si>
  <si>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Ｎ</t>
    <phoneticPr fontId="4"/>
  </si>
  <si>
    <t>医療，福祉</t>
    <rPh sb="0" eb="2">
      <t>イリョウ</t>
    </rPh>
    <rPh sb="3" eb="5">
      <t>フクシ</t>
    </rPh>
    <phoneticPr fontId="4"/>
  </si>
  <si>
    <t>Ｏ</t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</si>
  <si>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</si>
  <si>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Ｐ</t>
    <phoneticPr fontId="4"/>
  </si>
  <si>
    <t>複合サービス事業</t>
    <rPh sb="0" eb="2">
      <t>フクゴウ</t>
    </rPh>
    <rPh sb="6" eb="8">
      <t>ジギョウ</t>
    </rPh>
    <phoneticPr fontId="4"/>
  </si>
  <si>
    <t>Ｑ</t>
    <phoneticPr fontId="4"/>
  </si>
  <si>
    <t>サービス業(他に分類されないもの)</t>
    <rPh sb="4" eb="5">
      <t>ギョウ</t>
    </rPh>
    <rPh sb="6" eb="7">
      <t>ホカ</t>
    </rPh>
    <rPh sb="8" eb="10">
      <t>ブンルイ</t>
    </rPh>
    <phoneticPr fontId="4"/>
  </si>
  <si>
    <t>Ｒ</t>
    <phoneticPr fontId="4"/>
  </si>
  <si>
    <t>公務(他に分類されないもの)</t>
    <rPh sb="0" eb="2">
      <t>コウム</t>
    </rPh>
    <rPh sb="3" eb="4">
      <t>ホカ</t>
    </rPh>
    <rPh sb="5" eb="7">
      <t>ブンルイ</t>
    </rPh>
    <phoneticPr fontId="4"/>
  </si>
  <si>
    <t>Ｓ</t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</si>
  <si>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</si>
  <si>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r>
      <t>(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う　　　　ち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)　　　　　男</t>
    </r>
    <rPh sb="15" eb="16">
      <t>オトコ</t>
    </rPh>
    <phoneticPr fontId="4"/>
  </si>
  <si>
    <t>注）１　総数には従業上の地位「不詳」を含む。</t>
    <rPh sb="0" eb="1">
      <t>チュウ</t>
    </rPh>
    <rPh sb="4" eb="6">
      <t>ソウスウ</t>
    </rPh>
    <rPh sb="8" eb="10">
      <t>ジュウギョウ</t>
    </rPh>
    <rPh sb="10" eb="11">
      <t>ジョウ</t>
    </rPh>
    <rPh sb="12" eb="14">
      <t>チイ</t>
    </rPh>
    <rPh sb="15" eb="17">
      <t>フショウ</t>
    </rPh>
    <rPh sb="19" eb="20">
      <t>フク</t>
    </rPh>
    <phoneticPr fontId="4"/>
  </si>
  <si>
    <t>　　２　雇人のない業主には「家庭内職者」を含む。</t>
    <rPh sb="4" eb="5">
      <t>ヤト</t>
    </rPh>
    <rPh sb="5" eb="6">
      <t>ジン</t>
    </rPh>
    <rPh sb="9" eb="11">
      <t>ギョウシュ</t>
    </rPh>
    <rPh sb="14" eb="17">
      <t>カテイナイ</t>
    </rPh>
    <rPh sb="17" eb="18">
      <t>ショク</t>
    </rPh>
    <rPh sb="18" eb="19">
      <t>シャ</t>
    </rPh>
    <rPh sb="21" eb="22">
      <t>フク</t>
    </rPh>
    <phoneticPr fontId="4"/>
  </si>
  <si>
    <t>3-12　産業大分類、年齢階級、男女別15歳以上就業者数</t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</si>
  <si>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</si>
  <si>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</si>
  <si>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</si>
  <si>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</si>
  <si>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</si>
  <si>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</si>
  <si>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</si>
  <si>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総　　　　数</t>
    <rPh sb="0" eb="1">
      <t>フサ</t>
    </rPh>
    <rPh sb="5" eb="6">
      <t>カズ</t>
    </rPh>
    <phoneticPr fontId="4"/>
  </si>
  <si>
    <t>電気・ガス・
熱供給・水道業</t>
    <rPh sb="0" eb="1">
      <t>デン</t>
    </rPh>
    <rPh sb="1" eb="2">
      <t>キ</t>
    </rPh>
    <rPh sb="7" eb="8">
      <t>ネツ</t>
    </rPh>
    <rPh sb="8" eb="10">
      <t>キョウキュウ</t>
    </rPh>
    <rPh sb="11" eb="14">
      <t>スイドウギョウ</t>
    </rPh>
    <phoneticPr fontId="4"/>
  </si>
  <si>
    <t>運輸業</t>
    <rPh sb="0" eb="3">
      <t>ウンユギョウ</t>
    </rPh>
    <phoneticPr fontId="4"/>
  </si>
  <si>
    <t>卸売・小売業</t>
    <rPh sb="0" eb="2">
      <t>オロシウリ</t>
    </rPh>
    <rPh sb="3" eb="5">
      <t>コウリ</t>
    </rPh>
    <rPh sb="5" eb="6">
      <t>ギョウ</t>
    </rPh>
    <phoneticPr fontId="4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</si>
  <si>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</si>
  <si>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医療、福祉</t>
    <rPh sb="0" eb="2">
      <t>イリョウ</t>
    </rPh>
    <rPh sb="3" eb="5">
      <t>フクシ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</si>
  <si>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</si>
  <si>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</si>
  <si>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</si>
  <si>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</si>
  <si>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</si>
  <si>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</si>
  <si>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</si>
  <si>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</si>
  <si>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</si>
  <si>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</si>
  <si>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85歳以上</t>
    <rPh sb="2" eb="3">
      <t>サイ</t>
    </rPh>
    <rPh sb="3" eb="5">
      <t>イジョウ</t>
    </rPh>
    <phoneticPr fontId="4"/>
  </si>
  <si>
    <t>注）総数には「分類不能の産業」を含む。</t>
    <rPh sb="0" eb="1">
      <t>チュウ</t>
    </rPh>
    <rPh sb="2" eb="4">
      <t>ソウスウ</t>
    </rPh>
    <rPh sb="7" eb="9">
      <t>ブンルイ</t>
    </rPh>
    <rPh sb="9" eb="11">
      <t>フノウ</t>
    </rPh>
    <rPh sb="12" eb="14">
      <t>サンギョウ</t>
    </rPh>
    <rPh sb="16" eb="17">
      <t>フク</t>
    </rPh>
    <phoneticPr fontId="4"/>
  </si>
  <si>
    <t>3-12　産業大分類、年齢階級、男女別１５歳以上就業者数（つづき）　</t>
  </si>
  <si>
    <t>産業大分類・男女</t>
    <rPh sb="0" eb="2">
      <t>サンギョウ</t>
    </rPh>
    <rPh sb="2" eb="5">
      <t>ダイブンルイ</t>
    </rPh>
    <rPh sb="6" eb="8">
      <t>ダンジョ</t>
    </rPh>
    <phoneticPr fontId="4"/>
  </si>
  <si>
    <t>3-12　産業（大分類）、年齢階級、男女別１５歳以上就業者数（つづき）</t>
  </si>
  <si>
    <t>産業(大分類)・男女</t>
    <rPh sb="0" eb="2">
      <t>サンギョウ</t>
    </rPh>
    <rPh sb="3" eb="6">
      <t>ダイブンルイ</t>
    </rPh>
    <rPh sb="8" eb="10">
      <t>ダンジョ</t>
    </rPh>
    <phoneticPr fontId="4"/>
  </si>
  <si>
    <t>電気・ガス
熱供給・水道業</t>
    <rPh sb="0" eb="1">
      <t>デン</t>
    </rPh>
    <rPh sb="1" eb="2">
      <t>キ</t>
    </rPh>
    <rPh sb="6" eb="7">
      <t>ネツ</t>
    </rPh>
    <rPh sb="7" eb="9">
      <t>キョウキュウ</t>
    </rPh>
    <rPh sb="10" eb="13">
      <t>スイドウギョウ</t>
    </rPh>
    <phoneticPr fontId="4"/>
  </si>
  <si>
    <t>3-13　１５歳以上就業者、通学者の流入、流出状況</t>
  </si>
  <si>
    <t>（平成１７年１０月１日現在）</t>
    <rPh sb="1" eb="3">
      <t>ヘイセイ</t>
    </rPh>
    <rPh sb="5" eb="6">
      <t>ネン</t>
    </rPh>
    <rPh sb="8" eb="9">
      <t>ガツ</t>
    </rPh>
    <rPh sb="10" eb="13">
      <t>ニチゲンザイ</t>
    </rPh>
    <phoneticPr fontId="4"/>
  </si>
  <si>
    <t>区　分</t>
    <rPh sb="0" eb="1">
      <t>ク</t>
    </rPh>
    <rPh sb="2" eb="3">
      <t>ブン</t>
    </rPh>
    <phoneticPr fontId="4"/>
  </si>
  <si>
    <t>当市で就業・通学する者</t>
    <rPh sb="0" eb="2">
      <t>トウシ</t>
    </rPh>
    <rPh sb="3" eb="5">
      <t>シュウギョウ</t>
    </rPh>
    <rPh sb="6" eb="8">
      <t>ツウガク</t>
    </rPh>
    <rPh sb="10" eb="11">
      <t>モノ</t>
    </rPh>
    <phoneticPr fontId="4"/>
  </si>
  <si>
    <t>当市に常住する就業者及び通学者</t>
    <rPh sb="0" eb="2">
      <t>トウシ</t>
    </rPh>
    <rPh sb="3" eb="5">
      <t>ジョウジュウ</t>
    </rPh>
    <rPh sb="7" eb="10">
      <t>シュウギョウシャ</t>
    </rPh>
    <rPh sb="10" eb="11">
      <t>オヨ</t>
    </rPh>
    <rPh sb="12" eb="15">
      <t>ツウガクシャ</t>
    </rPh>
    <phoneticPr fontId="4"/>
  </si>
  <si>
    <t>当市に常住
する者</t>
    <rPh sb="0" eb="2">
      <t>トウシ</t>
    </rPh>
    <rPh sb="3" eb="5">
      <t>ジョウジュウ</t>
    </rPh>
    <rPh sb="8" eb="9">
      <t>モノ</t>
    </rPh>
    <phoneticPr fontId="4"/>
  </si>
  <si>
    <t>他市区町村に
常住する者</t>
    <rPh sb="0" eb="2">
      <t>タシ</t>
    </rPh>
    <rPh sb="2" eb="3">
      <t>ク</t>
    </rPh>
    <rPh sb="3" eb="4">
      <t>チョウ</t>
    </rPh>
    <rPh sb="4" eb="5">
      <t>ムラ</t>
    </rPh>
    <rPh sb="7" eb="9">
      <t>ジョウジュウ</t>
    </rPh>
    <rPh sb="11" eb="12">
      <t>モノ</t>
    </rPh>
    <phoneticPr fontId="4"/>
  </si>
  <si>
    <t>うち他市区町村で
就業・通学する者</t>
    <rPh sb="2" eb="4">
      <t>タシ</t>
    </rPh>
    <rPh sb="4" eb="5">
      <t>ク</t>
    </rPh>
    <rPh sb="5" eb="7">
      <t>チョウソン</t>
    </rPh>
    <rPh sb="9" eb="11">
      <t>シュウギョウ</t>
    </rPh>
    <rPh sb="12" eb="14">
      <t>ツウガク</t>
    </rPh>
    <rPh sb="16" eb="17">
      <t>モノ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</si>
  <si>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</si>
  <si>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</si>
  <si>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3-14　１５歳以上就業者、通学者の流入、流出状況内訳</t>
    <rPh sb="7" eb="10">
      <t>サイイジョウ</t>
    </rPh>
    <rPh sb="10" eb="13">
      <t>シュウギョウシャ</t>
    </rPh>
    <rPh sb="14" eb="17">
      <t>ツウガクシャ</t>
    </rPh>
    <rPh sb="18" eb="20">
      <t>リュウニュウ</t>
    </rPh>
    <rPh sb="21" eb="23">
      <t>リュウシュツ</t>
    </rPh>
    <rPh sb="23" eb="25">
      <t>ジョウキョウ</t>
    </rPh>
    <rPh sb="25" eb="27">
      <t>ウチワケ</t>
    </rPh>
    <phoneticPr fontId="4"/>
  </si>
  <si>
    <t>(平成１７年１０月１日現在)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</si>
  <si>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流　　入　　人　　口</t>
    <rPh sb="0" eb="1">
      <t>リュウ</t>
    </rPh>
    <rPh sb="3" eb="4">
      <t>イリ</t>
    </rPh>
    <rPh sb="6" eb="7">
      <t>ジン</t>
    </rPh>
    <rPh sb="9" eb="10">
      <t>クチ</t>
    </rPh>
    <phoneticPr fontId="4"/>
  </si>
  <si>
    <t>流　　出　　人　　口</t>
    <rPh sb="0" eb="1">
      <t>リュウ</t>
    </rPh>
    <rPh sb="3" eb="4">
      <t>デ</t>
    </rPh>
    <rPh sb="6" eb="7">
      <t>ジン</t>
    </rPh>
    <rPh sb="9" eb="10">
      <t>クチ</t>
    </rPh>
    <phoneticPr fontId="4"/>
  </si>
  <si>
    <t>地　　域</t>
    <rPh sb="0" eb="1">
      <t>チ</t>
    </rPh>
    <rPh sb="3" eb="4">
      <t>イキ</t>
    </rPh>
    <phoneticPr fontId="4"/>
  </si>
  <si>
    <t>千葉県</t>
    <rPh sb="0" eb="3">
      <t>チバケン</t>
    </rPh>
    <phoneticPr fontId="4"/>
  </si>
  <si>
    <t>旭市</t>
    <rPh sb="0" eb="1">
      <t>アサヒ</t>
    </rPh>
    <rPh sb="1" eb="2">
      <t>シ</t>
    </rPh>
    <phoneticPr fontId="4"/>
  </si>
  <si>
    <t>東庄町</t>
    <rPh sb="0" eb="2">
      <t>トウノショウ</t>
    </rPh>
    <rPh sb="2" eb="3">
      <t>マチ</t>
    </rPh>
    <phoneticPr fontId="4"/>
  </si>
  <si>
    <t>八日市場市</t>
    <rPh sb="0" eb="4">
      <t>ヨウカイチバ</t>
    </rPh>
    <rPh sb="4" eb="5">
      <t>シ</t>
    </rPh>
    <phoneticPr fontId="4"/>
  </si>
  <si>
    <t>小見川町</t>
    <rPh sb="0" eb="1">
      <t>ショウ</t>
    </rPh>
    <rPh sb="1" eb="2">
      <t>ミ</t>
    </rPh>
    <rPh sb="2" eb="3">
      <t>カワ</t>
    </rPh>
    <rPh sb="3" eb="4">
      <t>マチ</t>
    </rPh>
    <phoneticPr fontId="4"/>
  </si>
  <si>
    <t>千葉市</t>
    <rPh sb="0" eb="3">
      <t>チバシ</t>
    </rPh>
    <phoneticPr fontId="4"/>
  </si>
  <si>
    <t>小見川町</t>
    <rPh sb="0" eb="3">
      <t>オミガワ</t>
    </rPh>
    <rPh sb="3" eb="4">
      <t>マチ</t>
    </rPh>
    <phoneticPr fontId="4"/>
  </si>
  <si>
    <t>佐原市</t>
    <rPh sb="0" eb="1">
      <t>サ</t>
    </rPh>
    <rPh sb="1" eb="2">
      <t>ハラ</t>
    </rPh>
    <rPh sb="2" eb="3">
      <t>シ</t>
    </rPh>
    <phoneticPr fontId="4"/>
  </si>
  <si>
    <t>成田市</t>
    <rPh sb="0" eb="3">
      <t>ナリタシ</t>
    </rPh>
    <phoneticPr fontId="4"/>
  </si>
  <si>
    <t>その他</t>
    <rPh sb="2" eb="3">
      <t>タ</t>
    </rPh>
    <phoneticPr fontId="4"/>
  </si>
  <si>
    <t>他県</t>
    <rPh sb="0" eb="2">
      <t>タケン</t>
    </rPh>
    <phoneticPr fontId="4"/>
  </si>
  <si>
    <t>茨城県</t>
    <rPh sb="0" eb="3">
      <t>イバラキケン</t>
    </rPh>
    <phoneticPr fontId="4"/>
  </si>
  <si>
    <t>鹿嶋市</t>
    <rPh sb="0" eb="2">
      <t>カシマ</t>
    </rPh>
    <rPh sb="2" eb="3">
      <t>シ</t>
    </rPh>
    <phoneticPr fontId="4"/>
  </si>
  <si>
    <t>潮来市</t>
    <rPh sb="0" eb="2">
      <t>イタコ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</si>
  <si>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</si>
  <si>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神栖市</t>
    <rPh sb="0" eb="2">
      <t>カミス</t>
    </rPh>
    <rPh sb="2" eb="3">
      <t>シ</t>
    </rPh>
    <phoneticPr fontId="4"/>
  </si>
  <si>
    <t>東京都</t>
    <rPh sb="0" eb="3">
      <t>トウキョウト</t>
    </rPh>
    <phoneticPr fontId="4"/>
  </si>
  <si>
    <t>特別区部</t>
    <rPh sb="0" eb="3">
      <t>トクベツク</t>
    </rPh>
    <rPh sb="3" eb="4">
      <t>ブ</t>
    </rPh>
    <phoneticPr fontId="4"/>
  </si>
  <si>
    <t>埼玉県</t>
    <rPh sb="0" eb="2">
      <t>サイタマ</t>
    </rPh>
    <rPh sb="2" eb="3">
      <t>ケン</t>
    </rPh>
    <phoneticPr fontId="4"/>
  </si>
  <si>
    <t>神奈川県</t>
    <rPh sb="0" eb="3">
      <t>カナガワ</t>
    </rPh>
    <rPh sb="3" eb="4">
      <t>ケン</t>
    </rPh>
    <phoneticPr fontId="4"/>
  </si>
  <si>
    <t>その他の県</t>
    <rPh sb="2" eb="3">
      <t>ホカ</t>
    </rPh>
    <rPh sb="4" eb="5">
      <t>ケン</t>
    </rPh>
    <phoneticPr fontId="4"/>
  </si>
  <si>
    <t>3-15　常住地、従業地、産業大分類別１５歳以上就業者数</t>
  </si>
  <si>
    <t>産業大分類</t>
    <phoneticPr fontId="4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</si>
  <si>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4"/>
  </si>
  <si>
    <t>従業地による就業者数</t>
    <rPh sb="0" eb="2">
      <t>ジュウギョウ</t>
    </rPh>
    <rPh sb="2" eb="3">
      <t>チ</t>
    </rPh>
    <rPh sb="6" eb="8">
      <t>シュウギョウ</t>
    </rPh>
    <rPh sb="8" eb="9">
      <t>シャ</t>
    </rPh>
    <rPh sb="9" eb="10">
      <t>スウ</t>
    </rPh>
    <phoneticPr fontId="4"/>
  </si>
  <si>
    <t>自市区町村
で従業</t>
    <rPh sb="0" eb="1">
      <t>ジ</t>
    </rPh>
    <rPh sb="1" eb="3">
      <t>シク</t>
    </rPh>
    <rPh sb="3" eb="5">
      <t>チョウソン</t>
    </rPh>
    <rPh sb="7" eb="9">
      <t>ジュウギョウ</t>
    </rPh>
    <phoneticPr fontId="4"/>
  </si>
  <si>
    <t>他市区町村
で従業</t>
    <rPh sb="0" eb="1">
      <t>ホカ</t>
    </rPh>
    <rPh sb="1" eb="3">
      <t>シク</t>
    </rPh>
    <rPh sb="3" eb="5">
      <t>チョウソン</t>
    </rPh>
    <rPh sb="7" eb="9">
      <t>ジュウギョウ</t>
    </rPh>
    <phoneticPr fontId="4"/>
  </si>
  <si>
    <t>他市区町村
に常住</t>
    <rPh sb="0" eb="1">
      <t>ホカ</t>
    </rPh>
    <rPh sb="1" eb="3">
      <t>シク</t>
    </rPh>
    <rPh sb="3" eb="5">
      <t>チョウソン</t>
    </rPh>
    <rPh sb="7" eb="9">
      <t>ジョウジュウ</t>
    </rPh>
    <phoneticPr fontId="4"/>
  </si>
  <si>
    <t>総　　　　　　　数</t>
    <rPh sb="0" eb="1">
      <t>フサ</t>
    </rPh>
    <rPh sb="8" eb="9">
      <t>カズ</t>
    </rPh>
    <phoneticPr fontId="4"/>
  </si>
  <si>
    <t>情報通信業</t>
    <rPh sb="0" eb="2">
      <t>ジョウホウ</t>
    </rPh>
    <rPh sb="2" eb="5">
      <t>ツウシンギョウ</t>
    </rPh>
    <phoneticPr fontId="4"/>
  </si>
  <si>
    <t>卸売・小売業</t>
    <rPh sb="0" eb="2">
      <t>オロシウ</t>
    </rPh>
    <rPh sb="3" eb="5">
      <t>コウリ</t>
    </rPh>
    <rPh sb="5" eb="6">
      <t>ギョウ</t>
    </rPh>
    <phoneticPr fontId="4"/>
  </si>
  <si>
    <t>サービス業(他に分類されないもの）</t>
    <rPh sb="4" eb="5">
      <t>ギョウ</t>
    </rPh>
    <rPh sb="6" eb="7">
      <t>ホカ</t>
    </rPh>
    <rPh sb="8" eb="10">
      <t>ブンルイ</t>
    </rPh>
    <phoneticPr fontId="4"/>
  </si>
  <si>
    <r>
      <t>公務(他に分類されないもの</t>
    </r>
    <r>
      <rPr>
        <sz val="10"/>
        <color theme="1"/>
        <rFont val="ＭＳ Ｐゴシック"/>
        <family val="2"/>
        <charset val="128"/>
      </rPr>
      <t>)</t>
    </r>
    <rPh sb="0" eb="2">
      <t>コウム</t>
    </rPh>
    <rPh sb="3" eb="4">
      <t>ホカ</t>
    </rPh>
    <rPh sb="5" eb="7">
      <t>ブンルイ</t>
    </rPh>
    <phoneticPr fontId="4"/>
  </si>
  <si>
    <t xml:space="preserve">  3-16　住居の種類・住宅の所有の関係別一般世帯数、一般世帯人員、
１世帯当たり人員・延べ面積及び１人当たり延べ面積</t>
    <rPh sb="7" eb="9">
      <t>ジュウキョ</t>
    </rPh>
    <rPh sb="10" eb="12">
      <t>シュルイ</t>
    </rPh>
    <rPh sb="13" eb="15">
      <t>ジュウタク</t>
    </rPh>
    <rPh sb="16" eb="18">
      <t>ショユウ</t>
    </rPh>
    <rPh sb="19" eb="21">
      <t>カンケイ</t>
    </rPh>
    <rPh sb="21" eb="22">
      <t>ベツ</t>
    </rPh>
    <rPh sb="22" eb="24">
      <t>イッパン</t>
    </rPh>
    <rPh sb="24" eb="26">
      <t>セタイ</t>
    </rPh>
    <rPh sb="26" eb="27">
      <t>スウ</t>
    </rPh>
    <rPh sb="28" eb="30">
      <t>イッパン</t>
    </rPh>
    <rPh sb="30" eb="32">
      <t>セタイ</t>
    </rPh>
    <rPh sb="32" eb="34">
      <t>ジンイン</t>
    </rPh>
    <rPh sb="37" eb="39">
      <t>セタイ</t>
    </rPh>
    <rPh sb="39" eb="40">
      <t>ア</t>
    </rPh>
    <rPh sb="42" eb="44">
      <t>ジンイン</t>
    </rPh>
    <rPh sb="45" eb="46">
      <t>ノ</t>
    </rPh>
    <rPh sb="47" eb="49">
      <t>メンセキ</t>
    </rPh>
    <rPh sb="49" eb="50">
      <t>オヨ</t>
    </rPh>
    <rPh sb="52" eb="53">
      <t>ヒト</t>
    </rPh>
    <rPh sb="53" eb="54">
      <t>ア</t>
    </rPh>
    <rPh sb="56" eb="57">
      <t>ノ</t>
    </rPh>
    <rPh sb="58" eb="60">
      <t>メンセキ</t>
    </rPh>
    <phoneticPr fontId="4"/>
  </si>
  <si>
    <t>住 居 の 種 類
所 有 の 関 係</t>
    <rPh sb="0" eb="1">
      <t>ジュウ</t>
    </rPh>
    <rPh sb="2" eb="3">
      <t>キョ</t>
    </rPh>
    <rPh sb="6" eb="7">
      <t>タネ</t>
    </rPh>
    <rPh sb="8" eb="9">
      <t>タグイ</t>
    </rPh>
    <rPh sb="11" eb="12">
      <t>トコロ</t>
    </rPh>
    <rPh sb="13" eb="14">
      <t>ユウ</t>
    </rPh>
    <rPh sb="17" eb="18">
      <t>セキ</t>
    </rPh>
    <rPh sb="19" eb="20">
      <t>カカリ</t>
    </rPh>
    <phoneticPr fontId="4"/>
  </si>
  <si>
    <t>世帯人員</t>
    <rPh sb="0" eb="2">
      <t>セタイ</t>
    </rPh>
    <rPh sb="2" eb="4">
      <t>ジンイン</t>
    </rPh>
    <phoneticPr fontId="4"/>
  </si>
  <si>
    <t>１世帯当たり
人員　　</t>
    <rPh sb="1" eb="3">
      <t>セタイ</t>
    </rPh>
    <rPh sb="3" eb="4">
      <t>ア</t>
    </rPh>
    <rPh sb="7" eb="9">
      <t>ジンイン</t>
    </rPh>
    <phoneticPr fontId="4"/>
  </si>
  <si>
    <t>１世帯当たり
延べ面積　　</t>
    <rPh sb="1" eb="3">
      <t>セタイ</t>
    </rPh>
    <rPh sb="3" eb="4">
      <t>ア</t>
    </rPh>
    <rPh sb="7" eb="8">
      <t>ノ</t>
    </rPh>
    <rPh sb="9" eb="11">
      <t>メンセキ</t>
    </rPh>
    <phoneticPr fontId="4"/>
  </si>
  <si>
    <t>１人当たり
延べ面積</t>
    <rPh sb="1" eb="2">
      <t>ヒト</t>
    </rPh>
    <rPh sb="2" eb="3">
      <t>ア</t>
    </rPh>
    <rPh sb="6" eb="7">
      <t>ノ</t>
    </rPh>
    <rPh sb="8" eb="10">
      <t>メンセキ</t>
    </rPh>
    <phoneticPr fontId="4"/>
  </si>
  <si>
    <t>世帯</t>
    <rPh sb="0" eb="2">
      <t>セタイ</t>
    </rPh>
    <phoneticPr fontId="4"/>
  </si>
  <si>
    <t>人</t>
    <rPh sb="0" eb="1">
      <t>ニン</t>
    </rPh>
    <phoneticPr fontId="4"/>
  </si>
  <si>
    <t>㎡</t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</si>
  <si>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</si>
  <si>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</si>
  <si>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1">
      <t>モ</t>
    </rPh>
    <rPh sb="2" eb="3">
      <t>イエ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</si>
  <si>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</si>
  <si>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</si>
  <si>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</si>
  <si>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間借り</t>
    <rPh sb="0" eb="1">
      <t>マ</t>
    </rPh>
    <rPh sb="1" eb="2">
      <t>カ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</si>
  <si>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</si>
  <si>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3-17　世帯の種類、世帯人員別世帯数及び世帯人員</t>
  </si>
  <si>
    <t>総　　　　　数　</t>
    <rPh sb="0" eb="1">
      <t>フサ</t>
    </rPh>
    <rPh sb="6" eb="7">
      <t>カズ</t>
    </rPh>
    <phoneticPr fontId="4"/>
  </si>
  <si>
    <t>普　　　通　　　世　　　帯　</t>
    <rPh sb="0" eb="1">
      <t>ススム</t>
    </rPh>
    <rPh sb="4" eb="5">
      <t>ツウ</t>
    </rPh>
    <rPh sb="8" eb="9">
      <t>ヨ</t>
    </rPh>
    <rPh sb="12" eb="13">
      <t>オビ</t>
    </rPh>
    <phoneticPr fontId="4"/>
  </si>
  <si>
    <t>世　　　　帯　　　　数</t>
    <rPh sb="0" eb="1">
      <t>ヨ</t>
    </rPh>
    <rPh sb="5" eb="6">
      <t>オビ</t>
    </rPh>
    <rPh sb="10" eb="11">
      <t>カズ</t>
    </rPh>
    <phoneticPr fontId="4"/>
  </si>
  <si>
    <t>1　人</t>
    <rPh sb="2" eb="3">
      <t>ヒト</t>
    </rPh>
    <phoneticPr fontId="4"/>
  </si>
  <si>
    <t>2　人</t>
    <rPh sb="2" eb="3">
      <t>ヒト</t>
    </rPh>
    <phoneticPr fontId="4"/>
  </si>
  <si>
    <t>3　人</t>
    <rPh sb="2" eb="3">
      <t>ヒト</t>
    </rPh>
    <phoneticPr fontId="4"/>
  </si>
  <si>
    <t>4　人</t>
    <rPh sb="2" eb="3">
      <t>ヒト</t>
    </rPh>
    <phoneticPr fontId="4"/>
  </si>
  <si>
    <t>５人</t>
    <rPh sb="1" eb="2">
      <t>ニン</t>
    </rPh>
    <phoneticPr fontId="4"/>
  </si>
  <si>
    <t>６人</t>
    <rPh sb="1" eb="2">
      <t>ニン</t>
    </rPh>
    <phoneticPr fontId="4"/>
  </si>
  <si>
    <t>普　　通　　世　　帯(つづき)　</t>
    <rPh sb="0" eb="1">
      <t>ススム</t>
    </rPh>
    <rPh sb="3" eb="4">
      <t>ツウ</t>
    </rPh>
    <rPh sb="6" eb="7">
      <t>ヨ</t>
    </rPh>
    <rPh sb="9" eb="10">
      <t>オビ</t>
    </rPh>
    <phoneticPr fontId="4"/>
  </si>
  <si>
    <t>準　世　帯</t>
    <rPh sb="0" eb="1">
      <t>ジュン</t>
    </rPh>
    <rPh sb="2" eb="3">
      <t>ヨ</t>
    </rPh>
    <rPh sb="4" eb="5">
      <t>オビ</t>
    </rPh>
    <phoneticPr fontId="4"/>
  </si>
  <si>
    <t>世帯数(つづき)</t>
    <rPh sb="0" eb="1">
      <t>ヨ</t>
    </rPh>
    <rPh sb="1" eb="2">
      <t>オビ</t>
    </rPh>
    <rPh sb="2" eb="3">
      <t>カズ</t>
    </rPh>
    <phoneticPr fontId="4"/>
  </si>
  <si>
    <t>１世帯当
たり人員</t>
    <rPh sb="1" eb="2">
      <t>ヨ</t>
    </rPh>
    <rPh sb="2" eb="3">
      <t>オビ</t>
    </rPh>
    <rPh sb="3" eb="4">
      <t>ア</t>
    </rPh>
    <rPh sb="7" eb="8">
      <t>ジン</t>
    </rPh>
    <rPh sb="8" eb="9">
      <t>イン</t>
    </rPh>
    <phoneticPr fontId="4"/>
  </si>
  <si>
    <t>７人</t>
  </si>
  <si>
    <t>８人</t>
  </si>
  <si>
    <t>９人</t>
  </si>
  <si>
    <t>１０人以上</t>
  </si>
  <si>
    <t>注）総数には不詳を含む。</t>
    <rPh sb="0" eb="1">
      <t>チュウ</t>
    </rPh>
    <rPh sb="2" eb="4">
      <t>ソウスウ</t>
    </rPh>
    <rPh sb="6" eb="8">
      <t>フショウ</t>
    </rPh>
    <rPh sb="9" eb="10">
      <t>フク</t>
    </rPh>
    <phoneticPr fontId="4"/>
  </si>
  <si>
    <t>3-18　経済構成別一般世帯数</t>
    <rPh sb="5" eb="7">
      <t>ケイザイ</t>
    </rPh>
    <rPh sb="7" eb="9">
      <t>コウセイ</t>
    </rPh>
    <rPh sb="9" eb="10">
      <t>ベツ</t>
    </rPh>
    <rPh sb="10" eb="12">
      <t>イッパン</t>
    </rPh>
    <rPh sb="12" eb="14">
      <t>セタイ</t>
    </rPh>
    <rPh sb="14" eb="15">
      <t>スウ</t>
    </rPh>
    <phoneticPr fontId="4"/>
  </si>
  <si>
    <t>一般世帯数</t>
    <rPh sb="0" eb="2">
      <t>イッパン</t>
    </rPh>
    <rPh sb="2" eb="5">
      <t>セタイスウ</t>
    </rPh>
    <phoneticPr fontId="4"/>
  </si>
  <si>
    <t>農林漁業
就業者世帯</t>
    <rPh sb="0" eb="2">
      <t>ノウリン</t>
    </rPh>
    <rPh sb="2" eb="4">
      <t>ギョギョウ</t>
    </rPh>
    <rPh sb="5" eb="7">
      <t>シュウギョウ</t>
    </rPh>
    <rPh sb="7" eb="8">
      <t>シャ</t>
    </rPh>
    <rPh sb="8" eb="10">
      <t>セタイ</t>
    </rPh>
    <phoneticPr fontId="4"/>
  </si>
  <si>
    <t>農林漁業・非　　農林漁業就業　　者混合世帯</t>
    <rPh sb="0" eb="2">
      <t>ノウリン</t>
    </rPh>
    <rPh sb="2" eb="4">
      <t>ギョギョウ</t>
    </rPh>
    <rPh sb="5" eb="6">
      <t>ヒ</t>
    </rPh>
    <rPh sb="8" eb="9">
      <t>ノウ</t>
    </rPh>
    <rPh sb="9" eb="10">
      <t>ハヤシ</t>
    </rPh>
    <rPh sb="10" eb="12">
      <t>ギョギョウ</t>
    </rPh>
    <rPh sb="12" eb="14">
      <t>シュウギョウ</t>
    </rPh>
    <rPh sb="16" eb="17">
      <t>シャ</t>
    </rPh>
    <rPh sb="17" eb="18">
      <t>コン</t>
    </rPh>
    <rPh sb="18" eb="19">
      <t>ゴウ</t>
    </rPh>
    <rPh sb="19" eb="21">
      <t>セタイ</t>
    </rPh>
    <phoneticPr fontId="4"/>
  </si>
  <si>
    <t>非農林漁業
就業者世帯</t>
    <rPh sb="0" eb="1">
      <t>ヒ</t>
    </rPh>
    <rPh sb="1" eb="3">
      <t>ノウリン</t>
    </rPh>
    <rPh sb="3" eb="5">
      <t>ギョギョウ</t>
    </rPh>
    <rPh sb="6" eb="9">
      <t>シュウギョウシャ</t>
    </rPh>
    <rPh sb="9" eb="11">
      <t>セタイ</t>
    </rPh>
    <phoneticPr fontId="4"/>
  </si>
  <si>
    <t>非就業者世帯</t>
    <rPh sb="0" eb="1">
      <t>ヒ</t>
    </rPh>
    <rPh sb="1" eb="3">
      <t>シュウギョウ</t>
    </rPh>
    <rPh sb="3" eb="4">
      <t>シャ</t>
    </rPh>
    <rPh sb="4" eb="6">
      <t>セタイ</t>
    </rPh>
    <phoneticPr fontId="4"/>
  </si>
  <si>
    <t>分類不能の
世帯</t>
    <rPh sb="0" eb="2">
      <t>ブンルイ</t>
    </rPh>
    <rPh sb="2" eb="4">
      <t>フノウ</t>
    </rPh>
    <rPh sb="6" eb="8">
      <t>セタイ</t>
    </rPh>
    <phoneticPr fontId="4"/>
  </si>
  <si>
    <t>3-19　人口集中地区人口、面積及び人口密度</t>
  </si>
  <si>
    <t>総人口に対す　　　　　　　　　る人口の割合</t>
    <rPh sb="0" eb="3">
      <t>ソウジンコウ</t>
    </rPh>
    <rPh sb="4" eb="5">
      <t>タイ</t>
    </rPh>
    <rPh sb="16" eb="18">
      <t>ジンコウ</t>
    </rPh>
    <rPh sb="19" eb="21">
      <t>ワリアイ</t>
    </rPh>
    <phoneticPr fontId="4"/>
  </si>
  <si>
    <t>面　　積</t>
    <rPh sb="0" eb="1">
      <t>メン</t>
    </rPh>
    <rPh sb="3" eb="4">
      <t>セキ</t>
    </rPh>
    <phoneticPr fontId="4"/>
  </si>
  <si>
    <t>総面積に対する面積の割合</t>
    <rPh sb="0" eb="3">
      <t>ソウメンセキ</t>
    </rPh>
    <rPh sb="4" eb="5">
      <t>タイ</t>
    </rPh>
    <rPh sb="7" eb="9">
      <t>メンセキ</t>
    </rPh>
    <rPh sb="10" eb="12">
      <t>ワリアイ</t>
    </rPh>
    <phoneticPr fontId="4"/>
  </si>
  <si>
    <t>人　口　密　度
（１ｋ㎡当たり）</t>
    <rPh sb="0" eb="1">
      <t>ヒト</t>
    </rPh>
    <rPh sb="2" eb="3">
      <t>クチ</t>
    </rPh>
    <rPh sb="4" eb="5">
      <t>ミツ</t>
    </rPh>
    <rPh sb="6" eb="7">
      <t>ド</t>
    </rPh>
    <rPh sb="12" eb="13">
      <t>ア</t>
    </rPh>
    <phoneticPr fontId="4"/>
  </si>
  <si>
    <t>％</t>
    <phoneticPr fontId="4"/>
  </si>
  <si>
    <t>ｋ㎡</t>
    <phoneticPr fontId="4"/>
  </si>
  <si>
    <t>3-20　人　口　動　態</t>
    <rPh sb="5" eb="6">
      <t>ジン</t>
    </rPh>
    <rPh sb="7" eb="8">
      <t>クチ</t>
    </rPh>
    <rPh sb="9" eb="10">
      <t>ドウ</t>
    </rPh>
    <rPh sb="11" eb="12">
      <t>タイ</t>
    </rPh>
    <phoneticPr fontId="4"/>
  </si>
  <si>
    <t>出　　　生　　　数</t>
    <rPh sb="0" eb="1">
      <t>デ</t>
    </rPh>
    <rPh sb="4" eb="5">
      <t>ショウ</t>
    </rPh>
    <rPh sb="8" eb="9">
      <t>スウ</t>
    </rPh>
    <phoneticPr fontId="4"/>
  </si>
  <si>
    <t>死　　　亡　　　数</t>
    <rPh sb="0" eb="1">
      <t>シ</t>
    </rPh>
    <rPh sb="4" eb="5">
      <t>ボウ</t>
    </rPh>
    <rPh sb="8" eb="9">
      <t>カズ</t>
    </rPh>
    <phoneticPr fontId="4"/>
  </si>
  <si>
    <t>うち2,500ｇ以下</t>
    <rPh sb="8" eb="10">
      <t>イカ</t>
    </rPh>
    <phoneticPr fontId="4"/>
  </si>
  <si>
    <t>うち乳児死亡数</t>
    <rPh sb="2" eb="4">
      <t>ニュウジ</t>
    </rPh>
    <rPh sb="4" eb="7">
      <t>シボウスウ</t>
    </rPh>
    <phoneticPr fontId="4"/>
  </si>
  <si>
    <t>うち新生児死亡数</t>
    <rPh sb="2" eb="5">
      <t>シンセイジ</t>
    </rPh>
    <rPh sb="5" eb="8">
      <t>シボウスウ</t>
    </rPh>
    <phoneticPr fontId="4"/>
  </si>
  <si>
    <t>婚姻件数</t>
    <rPh sb="0" eb="1">
      <t>コン</t>
    </rPh>
    <rPh sb="1" eb="2">
      <t>イン</t>
    </rPh>
    <rPh sb="2" eb="4">
      <t>ケンスウ</t>
    </rPh>
    <phoneticPr fontId="4"/>
  </si>
  <si>
    <t>離婚件数</t>
    <rPh sb="0" eb="1">
      <t>ハナレ</t>
    </rPh>
    <rPh sb="1" eb="2">
      <t>コン</t>
    </rPh>
    <rPh sb="2" eb="4">
      <t>ケンスウ</t>
    </rPh>
    <phoneticPr fontId="4"/>
  </si>
  <si>
    <r>
      <t xml:space="preserve">出　生　率
</t>
    </r>
    <r>
      <rPr>
        <sz val="9"/>
        <rFont val="ＭＳ 明朝"/>
        <family val="1"/>
        <charset val="128"/>
      </rPr>
      <t>（人口千人につき）</t>
    </r>
    <rPh sb="0" eb="1">
      <t>デ</t>
    </rPh>
    <rPh sb="2" eb="3">
      <t>ショウ</t>
    </rPh>
    <rPh sb="4" eb="5">
      <t>リツ</t>
    </rPh>
    <rPh sb="8" eb="10">
      <t>ジンコウ</t>
    </rPh>
    <rPh sb="10" eb="12">
      <t>センニン</t>
    </rPh>
    <phoneticPr fontId="4"/>
  </si>
  <si>
    <r>
      <t xml:space="preserve">死　亡　率
</t>
    </r>
    <r>
      <rPr>
        <sz val="9"/>
        <rFont val="ＭＳ 明朝"/>
        <family val="1"/>
        <charset val="128"/>
      </rPr>
      <t>（人口千人につき）</t>
    </r>
    <rPh sb="0" eb="1">
      <t>シ</t>
    </rPh>
    <rPh sb="2" eb="3">
      <t>ボウ</t>
    </rPh>
    <rPh sb="4" eb="5">
      <t>リツ</t>
    </rPh>
    <rPh sb="8" eb="10">
      <t>ジンコウ</t>
    </rPh>
    <rPh sb="10" eb="12">
      <t>センニン</t>
    </rPh>
    <phoneticPr fontId="4"/>
  </si>
  <si>
    <r>
      <t xml:space="preserve">婚　姻　率
</t>
    </r>
    <r>
      <rPr>
        <sz val="9"/>
        <rFont val="ＭＳ 明朝"/>
        <family val="1"/>
        <charset val="128"/>
      </rPr>
      <t>（人口千人につき）</t>
    </r>
    <rPh sb="0" eb="1">
      <t>コン</t>
    </rPh>
    <rPh sb="2" eb="3">
      <t>イン</t>
    </rPh>
    <rPh sb="4" eb="5">
      <t>リツ</t>
    </rPh>
    <rPh sb="8" eb="10">
      <t>ジンコウ</t>
    </rPh>
    <rPh sb="10" eb="12">
      <t>センニン</t>
    </rPh>
    <phoneticPr fontId="4"/>
  </si>
  <si>
    <r>
      <t xml:space="preserve">離　婚　率
</t>
    </r>
    <r>
      <rPr>
        <sz val="9"/>
        <rFont val="ＭＳ 明朝"/>
        <family val="1"/>
        <charset val="128"/>
      </rPr>
      <t>（人口千人につき）</t>
    </r>
    <rPh sb="0" eb="1">
      <t>ハナレ</t>
    </rPh>
    <rPh sb="2" eb="3">
      <t>コン</t>
    </rPh>
    <rPh sb="4" eb="5">
      <t>リツ</t>
    </rPh>
    <rPh sb="8" eb="10">
      <t>ジンコウ</t>
    </rPh>
    <rPh sb="10" eb="12">
      <t>センニン</t>
    </rPh>
    <phoneticPr fontId="4"/>
  </si>
  <si>
    <t>注）比率計算に用いた人口は、各年１０月１日現在の国勢調査又は常住人口による。</t>
    <rPh sb="0" eb="1">
      <t>チュウ</t>
    </rPh>
    <rPh sb="2" eb="4">
      <t>ヒリツ</t>
    </rPh>
    <rPh sb="4" eb="6">
      <t>ケイサン</t>
    </rPh>
    <rPh sb="7" eb="8">
      <t>モチ</t>
    </rPh>
    <rPh sb="10" eb="12">
      <t>ジンコウ</t>
    </rPh>
    <rPh sb="14" eb="16">
      <t>カクネン</t>
    </rPh>
    <rPh sb="18" eb="19">
      <t>ガツ</t>
    </rPh>
    <rPh sb="20" eb="21">
      <t>ニチ</t>
    </rPh>
    <rPh sb="21" eb="23">
      <t>ゲンザイ</t>
    </rPh>
    <rPh sb="24" eb="26">
      <t>コクセイ</t>
    </rPh>
    <rPh sb="26" eb="28">
      <t>チョウサ</t>
    </rPh>
    <rPh sb="28" eb="29">
      <t>マタ</t>
    </rPh>
    <rPh sb="30" eb="32">
      <t>ジョウジュウ</t>
    </rPh>
    <rPh sb="32" eb="34">
      <t>ジンコウ</t>
    </rPh>
    <phoneticPr fontId="4"/>
  </si>
  <si>
    <t>資料　海匝保健所</t>
    <rPh sb="0" eb="2">
      <t>シリョウ</t>
    </rPh>
    <rPh sb="3" eb="4">
      <t>ウミ</t>
    </rPh>
    <rPh sb="4" eb="5">
      <t>ソウ</t>
    </rPh>
    <rPh sb="5" eb="7">
      <t>ホケン</t>
    </rPh>
    <rPh sb="7" eb="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</si>
</sst>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_);[Red]\(&quot;¥&quot;#,##0\)"/>
    <numFmt numFmtId="42" formatCode="_(&quot;¥&quot;* #,##0_);_(&quot;¥&quot;* \(#,##0\);_(&quot;¥&quot;* &quot;-&quot;_);_(@_)"/>
    <numFmt numFmtId="41" formatCode="_(* #,##0_);_(* \(#,##0\);_(* &quot;-&quot;_);_(@_)"/>
    <numFmt numFmtId="43" formatCode="_(* #,##0.00_);_(* \(#,##0.00\);_(* &quot;-&quot;??_);_(@_)"/>
    <numFmt numFmtId="176" formatCode="#,##0_ "/>
    <numFmt numFmtId="177" formatCode="#,##0.0_ "/>
    <numFmt numFmtId="178" formatCode="0_ "/>
    <numFmt numFmtId="179" formatCode="#,##0;&quot;△ &quot;#,##0"/>
    <numFmt numFmtId="180" formatCode="_ * #,##0.0_ ;_ * \-#,##0.0_ ;_ * &quot;-&quot;?_ ;_ @_ "/>
    <numFmt numFmtId="181" formatCode="#,##0.000_ "/>
  </numFmts>
  <fonts count="16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18"/>
      <color indexed="9"/>
      <name val="ＭＳ ゴシック"/>
      <family val="3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1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41" fontId="8" fillId="0" borderId="7" xfId="1" applyNumberFormat="1" applyFont="1" applyBorder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7" fontId="8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176" fontId="8" fillId="0" borderId="6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177" fontId="8" fillId="0" borderId="4" xfId="1" applyNumberFormat="1" applyFont="1" applyBorder="1" applyAlignment="1">
      <alignment horizontal="right" vertical="center"/>
    </xf>
    <xf numFmtId="177" fontId="8" fillId="0" borderId="9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11" xfId="1" applyBorder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5" xfId="1" applyBorder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9" xfId="1" applyBorder="1" applyAlignment="1">
      <alignment horizontal="distributed" vertical="center" justifyLastLine="1"/>
    </xf>
    <xf numFmtId="0" fontId="1" fillId="0" borderId="17" xfId="1" applyBorder="1" applyAlignment="1">
      <alignment horizontal="distributed" vertical="center" justifyLastLine="1"/>
    </xf>
    <xf numFmtId="0" fontId="1" fillId="0" borderId="18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8" xfId="1" applyBorder="1">
      <alignment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4" fontId="7" fillId="0" borderId="0" xfId="1" applyNumberFormat="1" applyFont="1" applyAlignment="1">
      <alignment horizontal="center" vertical="center" textRotation="255"/>
    </xf>
    <xf numFmtId="0" fontId="7" fillId="0" borderId="0" xfId="1" applyFont="1" applyAlignment="1">
      <alignment horizontal="center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textRotation="255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vertical="top" textRotation="255"/>
    </xf>
    <xf numFmtId="14" fontId="7" fillId="0" borderId="0" xfId="1" applyNumberFormat="1" applyFont="1" applyAlignment="1">
      <alignment vertical="center" textRotation="255"/>
    </xf>
    <xf numFmtId="14" fontId="10" fillId="0" borderId="7" xfId="1" applyNumberFormat="1" applyFont="1" applyBorder="1" applyAlignment="1">
      <alignment horizontal="right" vertical="center" textRotation="255"/>
    </xf>
    <xf numFmtId="14" fontId="10" fillId="0" borderId="0" xfId="1" applyNumberFormat="1" applyFont="1" applyAlignment="1">
      <alignment horizontal="right" vertical="center" textRotation="255"/>
    </xf>
    <xf numFmtId="14" fontId="7" fillId="0" borderId="0" xfId="1" applyNumberFormat="1" applyFont="1" applyAlignment="1">
      <alignment horizontal="center" vertical="center" textRotation="255"/>
    </xf>
    <xf numFmtId="0" fontId="7" fillId="0" borderId="0" xfId="1" applyFont="1" applyAlignment="1">
      <alignment horizontal="center" vertical="center" textRotation="255"/>
    </xf>
    <xf numFmtId="0" fontId="7" fillId="0" borderId="0" xfId="1" applyFont="1" applyAlignment="1">
      <alignment horizontal="center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4" fontId="7" fillId="0" borderId="4" xfId="1" applyNumberFormat="1" applyFont="1" applyBorder="1" applyAlignment="1">
      <alignment horizontal="center" vertical="top" textRotation="255"/>
    </xf>
    <xf numFmtId="0" fontId="7" fillId="0" borderId="4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11" xfId="1" applyFont="1" applyBorder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10" xfId="1" applyFont="1" applyBorder="1" applyAlignment="1">
      <alignment horizontal="left" vertical="center"/>
    </xf>
    <xf numFmtId="0" fontId="1" fillId="0" borderId="0" xfId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176" fontId="11" fillId="0" borderId="0" xfId="1" applyNumberFormat="1" applyFont="1" applyAlignment="1">
      <alignment horizontal="right" vertical="center"/>
    </xf>
    <xf numFmtId="176" fontId="8" fillId="0" borderId="2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0" xfId="1" applyFont="1" applyAlignment="1">
      <alignment horizontal="left" vertical="center" readingOrder="1"/>
    </xf>
    <xf numFmtId="0" fontId="8" fillId="0" borderId="8" xfId="1" applyFont="1" applyBorder="1" applyAlignment="1">
      <alignment horizontal="left" vertical="center" readingOrder="1"/>
    </xf>
    <xf numFmtId="41" fontId="11" fillId="0" borderId="0" xfId="1" applyNumberFormat="1" applyFont="1" applyAlignment="1">
      <alignment horizontal="right" vertical="center"/>
    </xf>
    <xf numFmtId="41" fontId="8" fillId="0" borderId="22" xfId="1" applyNumberFormat="1" applyFont="1" applyBorder="1" applyAlignment="1">
      <alignment horizontal="right" vertical="center"/>
    </xf>
    <xf numFmtId="176" fontId="11" fillId="0" borderId="7" xfId="1" applyNumberFormat="1" applyFont="1" applyBorder="1" applyAlignment="1">
      <alignment horizontal="right" vertical="center"/>
    </xf>
    <xf numFmtId="42" fontId="11" fillId="0" borderId="7" xfId="1" applyNumberFormat="1" applyFont="1" applyBorder="1" applyAlignment="1">
      <alignment horizontal="right" vertical="center"/>
    </xf>
    <xf numFmtId="42" fontId="11" fillId="0" borderId="0" xfId="1" applyNumberFormat="1" applyFont="1" applyAlignment="1">
      <alignment horizontal="right" vertical="center"/>
    </xf>
    <xf numFmtId="178" fontId="11" fillId="0" borderId="7" xfId="1" applyNumberFormat="1" applyFont="1" applyBorder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176" fontId="11" fillId="0" borderId="4" xfId="1" applyNumberFormat="1" applyFont="1" applyBorder="1" applyAlignment="1">
      <alignment horizontal="right" vertical="center"/>
    </xf>
    <xf numFmtId="176" fontId="8" fillId="0" borderId="20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176" fontId="11" fillId="0" borderId="0" xfId="1" applyNumberFormat="1" applyFont="1">
      <alignment vertical="center"/>
    </xf>
    <xf numFmtId="0" fontId="1" fillId="0" borderId="8" xfId="1" applyBorder="1" applyAlignment="1">
      <alignment horizontal="distributed" vertical="center"/>
    </xf>
    <xf numFmtId="176" fontId="1" fillId="0" borderId="0" xfId="1" applyNumberFormat="1" applyAlignment="1">
      <alignment horizontal="center" vertical="center"/>
    </xf>
    <xf numFmtId="0" fontId="1" fillId="0" borderId="8" xfId="1" applyBorder="1">
      <alignment vertical="center"/>
    </xf>
    <xf numFmtId="176" fontId="8" fillId="0" borderId="22" xfId="1" applyNumberFormat="1" applyFont="1" applyBorder="1">
      <alignment vertical="center"/>
    </xf>
    <xf numFmtId="0" fontId="9" fillId="0" borderId="0" xfId="1" applyFont="1" applyAlignment="1">
      <alignment horizontal="center" vertical="center" justifyLastLine="1"/>
    </xf>
    <xf numFmtId="0" fontId="9" fillId="0" borderId="0" xfId="1" applyFont="1" applyAlignment="1">
      <alignment vertical="center" justifyLastLine="1"/>
    </xf>
    <xf numFmtId="0" fontId="9" fillId="0" borderId="8" xfId="1" applyFont="1" applyBorder="1" applyAlignment="1">
      <alignment vertical="center" justifyLastLine="1"/>
    </xf>
    <xf numFmtId="38" fontId="11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11" fillId="0" borderId="0" xfId="1" applyFont="1">
      <alignment vertical="center"/>
    </xf>
    <xf numFmtId="176" fontId="11" fillId="0" borderId="6" xfId="1" applyNumberFormat="1" applyFont="1" applyBorder="1" applyAlignment="1">
      <alignment horizontal="right" vertical="center"/>
    </xf>
    <xf numFmtId="0" fontId="1" fillId="0" borderId="9" xfId="1" applyBorder="1">
      <alignment vertical="center"/>
    </xf>
    <xf numFmtId="0" fontId="8" fillId="0" borderId="0" xfId="1" applyFont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176" fontId="8" fillId="0" borderId="1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14" xfId="1" applyFont="1" applyBorder="1" applyAlignment="1">
      <alignment horizontal="distributed" vertical="center" justifyLastLine="1"/>
    </xf>
    <xf numFmtId="176" fontId="8" fillId="0" borderId="2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distributed" vertical="center" justifyLastLine="1"/>
    </xf>
    <xf numFmtId="0" fontId="8" fillId="0" borderId="9" xfId="1" applyFont="1" applyBorder="1" applyAlignment="1">
      <alignment horizontal="distributed" vertical="center" justifyLastLine="1"/>
    </xf>
    <xf numFmtId="0" fontId="9" fillId="0" borderId="10" xfId="1" applyFont="1" applyBorder="1" applyAlignment="1">
      <alignment horizontal="distributed" vertical="center" indent="1"/>
    </xf>
    <xf numFmtId="176" fontId="9" fillId="0" borderId="24" xfId="1" applyNumberFormat="1" applyFont="1" applyBorder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0" fontId="8" fillId="0" borderId="0" xfId="1" applyFont="1" applyAlignment="1">
      <alignment horizontal="distributed" vertical="center" indent="1"/>
    </xf>
    <xf numFmtId="0" fontId="12" fillId="0" borderId="0" xfId="1" applyFont="1" applyAlignment="1">
      <alignment horizontal="distributed" vertical="center" indent="1"/>
    </xf>
    <xf numFmtId="0" fontId="8" fillId="0" borderId="4" xfId="1" applyFont="1" applyBorder="1" applyAlignment="1">
      <alignment horizontal="distributed" vertical="center" indent="1"/>
    </xf>
    <xf numFmtId="0" fontId="8" fillId="0" borderId="0" xfId="1" applyFont="1" applyAlignment="1">
      <alignment horizontal="distributed" vertical="center"/>
    </xf>
    <xf numFmtId="0" fontId="8" fillId="0" borderId="0" xfId="1" applyFont="1">
      <alignment vertical="center"/>
    </xf>
    <xf numFmtId="0" fontId="8" fillId="0" borderId="10" xfId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38" fontId="9" fillId="0" borderId="10" xfId="2" applyFont="1" applyBorder="1" applyAlignment="1">
      <alignment horizontal="right" vertical="center"/>
    </xf>
    <xf numFmtId="38" fontId="8" fillId="0" borderId="0" xfId="2" applyFont="1" applyBorder="1" applyAlignment="1">
      <alignment horizontal="right" vertical="center"/>
    </xf>
    <xf numFmtId="38" fontId="8" fillId="0" borderId="0" xfId="2" applyFont="1" applyAlignment="1">
      <alignment horizontal="right" vertical="center"/>
    </xf>
    <xf numFmtId="38" fontId="8" fillId="0" borderId="4" xfId="2" applyFont="1" applyBorder="1" applyAlignment="1">
      <alignment horizontal="right" vertical="center"/>
    </xf>
    <xf numFmtId="0" fontId="1" fillId="0" borderId="10" xfId="1" applyBorder="1">
      <alignment vertical="center"/>
    </xf>
    <xf numFmtId="0" fontId="8" fillId="0" borderId="10" xfId="1" applyFont="1" applyBorder="1" applyAlignment="1">
      <alignment horizontal="right" vertical="center"/>
    </xf>
    <xf numFmtId="0" fontId="1" fillId="0" borderId="0" xfId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179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179" fontId="8" fillId="0" borderId="4" xfId="1" applyNumberFormat="1" applyFont="1" applyBorder="1" applyAlignment="1">
      <alignment horizontal="right" vertical="center"/>
    </xf>
    <xf numFmtId="0" fontId="1" fillId="0" borderId="25" xfId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6" fontId="1" fillId="0" borderId="7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2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0" borderId="22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7" xfId="1" applyBorder="1">
      <alignment vertical="center"/>
    </xf>
    <xf numFmtId="176" fontId="1" fillId="0" borderId="27" xfId="1" applyNumberFormat="1" applyBorder="1" applyAlignment="1">
      <alignment horizontal="right" vertical="center"/>
    </xf>
    <xf numFmtId="0" fontId="1" fillId="0" borderId="6" xfId="1" applyBorder="1">
      <alignment vertical="center"/>
    </xf>
    <xf numFmtId="0" fontId="1" fillId="0" borderId="28" xfId="1" applyBorder="1">
      <alignment vertical="center"/>
    </xf>
    <xf numFmtId="0" fontId="1" fillId="0" borderId="24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7" xfId="1" applyBorder="1">
      <alignment vertical="center"/>
    </xf>
    <xf numFmtId="41" fontId="1" fillId="0" borderId="0" xfId="1" applyNumberFormat="1" applyAlignment="1">
      <alignment horizontal="right" vertical="center"/>
    </xf>
    <xf numFmtId="176" fontId="1" fillId="0" borderId="4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right" vertical="center"/>
    </xf>
    <xf numFmtId="176" fontId="1" fillId="0" borderId="10" xfId="1" applyNumberFormat="1" applyBorder="1" applyAlignment="1">
      <alignment horizontal="right" vertical="center"/>
    </xf>
    <xf numFmtId="0" fontId="1" fillId="0" borderId="15" xfId="1" applyBorder="1">
      <alignment vertical="center"/>
    </xf>
    <xf numFmtId="0" fontId="1" fillId="0" borderId="24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21" xfId="1" applyBorder="1" applyAlignment="1">
      <alignment horizontal="distributed" vertical="center" justifyLastLine="1"/>
    </xf>
    <xf numFmtId="0" fontId="7" fillId="0" borderId="5" xfId="1" applyFont="1" applyBorder="1" applyAlignment="1">
      <alignment horizontal="center" vertical="center"/>
    </xf>
    <xf numFmtId="41" fontId="8" fillId="0" borderId="24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41" fontId="8" fillId="0" borderId="4" xfId="1" applyNumberFormat="1" applyFont="1" applyBorder="1" applyAlignment="1">
      <alignment horizontal="right" vertical="center"/>
    </xf>
    <xf numFmtId="180" fontId="8" fillId="0" borderId="4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center" vertical="center" wrapText="1"/>
    </xf>
    <xf numFmtId="176" fontId="8" fillId="0" borderId="24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181" fontId="8" fillId="0" borderId="10" xfId="1" applyNumberFormat="1" applyFont="1" applyBorder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181" fontId="8" fillId="0" borderId="4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 justifyLastLine="1"/>
    </xf>
    <xf numFmtId="0" fontId="6" fillId="0" borderId="21" xfId="1" applyFont="1" applyBorder="1" applyAlignment="1">
      <alignment horizontal="distributed" vertical="center" justifyLastLine="1"/>
    </xf>
    <xf numFmtId="41" fontId="9" fillId="0" borderId="7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9" fillId="0" borderId="10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7" fillId="0" borderId="8" xfId="1" applyFont="1" applyBorder="1">
      <alignment vertical="center"/>
    </xf>
    <xf numFmtId="0" fontId="7" fillId="0" borderId="0" xfId="1" applyFont="1">
      <alignment vertical="center"/>
    </xf>
    <xf numFmtId="0" fontId="1" fillId="0" borderId="4" xfId="1" applyBorder="1" applyAlignment="1">
      <alignment horizontal="distributed" vertical="center"/>
    </xf>
    <xf numFmtId="41" fontId="1" fillId="0" borderId="0" xfId="1" applyNumberFormat="1">
      <alignment vertical="center"/>
    </xf>
    <xf numFmtId="38" fontId="9" fillId="0" borderId="7" xfId="2" applyFont="1" applyBorder="1" applyAlignment="1">
      <alignment horizontal="right" vertical="center"/>
    </xf>
    <xf numFmtId="38" fontId="9" fillId="0" borderId="0" xfId="2" applyFont="1" applyBorder="1" applyAlignment="1">
      <alignment horizontal="right" vertical="center"/>
    </xf>
    <xf numFmtId="38" fontId="9" fillId="0" borderId="0" xfId="2" applyFont="1" applyAlignment="1">
      <alignment horizontal="right" vertical="center"/>
    </xf>
    <xf numFmtId="38" fontId="8" fillId="0" borderId="7" xfId="2" applyFont="1" applyBorder="1" applyAlignment="1">
      <alignment horizontal="right" vertical="center"/>
    </xf>
    <xf numFmtId="0" fontId="7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distributed" vertical="center"/>
    </xf>
    <xf numFmtId="38" fontId="8" fillId="0" borderId="6" xfId="2" applyFont="1" applyBorder="1" applyAlignment="1">
      <alignment horizontal="right" vertical="center"/>
    </xf>
    <xf numFmtId="38" fontId="9" fillId="0" borderId="24" xfId="2" applyFont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41" fontId="11" fillId="0" borderId="7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 wrapText="1"/>
    </xf>
    <xf numFmtId="41" fontId="11" fillId="0" borderId="10" xfId="1" applyNumberFormat="1" applyFont="1" applyBorder="1" applyAlignment="1">
      <alignment horizontal="right" vertical="center"/>
    </xf>
    <xf numFmtId="41" fontId="11" fillId="0" borderId="6" xfId="1" applyNumberFormat="1" applyFont="1" applyBorder="1" applyAlignment="1">
      <alignment horizontal="right" vertical="center"/>
    </xf>
    <xf numFmtId="41" fontId="11" fillId="0" borderId="4" xfId="1" applyNumberFormat="1" applyFont="1" applyBorder="1" applyAlignment="1">
      <alignment horizontal="right" vertical="center"/>
    </xf>
    <xf numFmtId="41" fontId="11" fillId="0" borderId="4" xfId="1" applyNumberFormat="1" applyFont="1" applyBorder="1" applyAlignment="1">
      <alignment horizontal="right" vertical="center" wrapText="1"/>
    </xf>
    <xf numFmtId="0" fontId="8" fillId="0" borderId="10" xfId="1" applyFont="1" applyBorder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6" fontId="8" fillId="0" borderId="5" xfId="3" applyFont="1" applyBorder="1" applyAlignment="1">
      <alignment horizontal="center" vertical="center"/>
    </xf>
    <xf numFmtId="6" fontId="8" fillId="0" borderId="17" xfId="3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distributed" vertical="center"/>
    </xf>
    <xf numFmtId="49" fontId="8" fillId="0" borderId="10" xfId="1" applyNumberFormat="1" applyFont="1" applyBorder="1">
      <alignment vertical="center"/>
    </xf>
    <xf numFmtId="49" fontId="8" fillId="0" borderId="21" xfId="1" applyNumberFormat="1" applyFont="1" applyBorder="1">
      <alignment vertical="center"/>
    </xf>
    <xf numFmtId="41" fontId="11" fillId="0" borderId="24" xfId="2" applyNumberFormat="1" applyFont="1" applyBorder="1" applyAlignment="1">
      <alignment horizontal="right" vertical="center"/>
    </xf>
    <xf numFmtId="41" fontId="11" fillId="0" borderId="10" xfId="2" applyNumberFormat="1" applyFont="1" applyBorder="1" applyAlignment="1">
      <alignment horizontal="right" vertical="center"/>
    </xf>
    <xf numFmtId="41" fontId="11" fillId="0" borderId="0" xfId="2" applyNumberFormat="1" applyFont="1" applyAlignment="1">
      <alignment horizontal="right" vertical="center"/>
    </xf>
    <xf numFmtId="0" fontId="9" fillId="0" borderId="24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49" fontId="9" fillId="0" borderId="0" xfId="1" applyNumberFormat="1" applyFont="1" applyAlignment="1">
      <alignment horizontal="distributed" vertical="center"/>
    </xf>
    <xf numFmtId="49" fontId="9" fillId="0" borderId="8" xfId="1" applyNumberFormat="1" applyFont="1" applyBorder="1" applyAlignment="1">
      <alignment horizontal="distributed" vertical="center"/>
    </xf>
    <xf numFmtId="41" fontId="11" fillId="0" borderId="7" xfId="2" applyNumberFormat="1" applyFont="1" applyBorder="1" applyAlignment="1">
      <alignment horizontal="right" vertical="center"/>
    </xf>
    <xf numFmtId="41" fontId="11" fillId="0" borderId="0" xfId="2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49" fontId="8" fillId="0" borderId="0" xfId="1" applyNumberFormat="1" applyFont="1">
      <alignment vertical="center"/>
    </xf>
    <xf numFmtId="49" fontId="8" fillId="0" borderId="0" xfId="1" applyNumberFormat="1" applyFont="1" applyAlignment="1">
      <alignment horizontal="distributed" vertical="center"/>
    </xf>
    <xf numFmtId="49" fontId="8" fillId="0" borderId="8" xfId="1" applyNumberFormat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0" xfId="1" applyFont="1" applyAlignment="1">
      <alignment horizontal="distributed" vertical="center"/>
    </xf>
    <xf numFmtId="0" fontId="8" fillId="0" borderId="8" xfId="1" applyFont="1" applyBorder="1" applyAlignment="1">
      <alignment horizontal="distributed" vertical="center"/>
    </xf>
    <xf numFmtId="41" fontId="11" fillId="0" borderId="8" xfId="1" applyNumberFormat="1" applyFont="1" applyBorder="1" applyAlignment="1">
      <alignment horizontal="right" vertical="center"/>
    </xf>
    <xf numFmtId="49" fontId="9" fillId="0" borderId="4" xfId="1" applyNumberFormat="1" applyFont="1" applyBorder="1" applyAlignment="1">
      <alignment horizontal="distributed" vertical="center"/>
    </xf>
    <xf numFmtId="49" fontId="9" fillId="0" borderId="9" xfId="1" applyNumberFormat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9" fillId="0" borderId="4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1" fillId="0" borderId="24" xfId="1" applyBorder="1" applyAlignment="1">
      <alignment horizontal="distributed" vertical="center" wrapText="1"/>
    </xf>
    <xf numFmtId="0" fontId="1" fillId="0" borderId="21" xfId="1" applyBorder="1">
      <alignment vertical="center"/>
    </xf>
    <xf numFmtId="0" fontId="1" fillId="0" borderId="5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1" fillId="0" borderId="6" xfId="1" applyBorder="1">
      <alignment vertical="center"/>
    </xf>
    <xf numFmtId="0" fontId="1" fillId="0" borderId="4" xfId="1" applyBorder="1">
      <alignment vertical="center"/>
    </xf>
    <xf numFmtId="0" fontId="1" fillId="0" borderId="9" xfId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1" fontId="9" fillId="0" borderId="24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distributed" vertical="center" wrapText="1" justifyLastLine="1"/>
    </xf>
    <xf numFmtId="0" fontId="1" fillId="0" borderId="1" xfId="1" applyBorder="1" applyAlignment="1">
      <alignment horizontal="distributed" vertical="center" wrapText="1" justifyLastLine="1"/>
    </xf>
    <xf numFmtId="0" fontId="1" fillId="0" borderId="14" xfId="1" applyBorder="1" applyAlignment="1">
      <alignment horizontal="distributed" vertical="center" wrapText="1" justifyLastLine="1"/>
    </xf>
    <xf numFmtId="0" fontId="1" fillId="0" borderId="2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distributed" vertical="center" wrapText="1" justifyLastLine="1"/>
    </xf>
    <xf numFmtId="0" fontId="1" fillId="0" borderId="4" xfId="1" applyBorder="1" applyAlignment="1">
      <alignment horizontal="distributed" vertical="center" wrapText="1" justifyLastLine="1"/>
    </xf>
    <xf numFmtId="0" fontId="1" fillId="0" borderId="9" xfId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0" xfId="1" applyAlignment="1">
      <alignment horizontal="distributed" vertical="center" wrapText="1" justifyLastLine="1"/>
    </xf>
    <xf numFmtId="43" fontId="8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43" fontId="8" fillId="0" borderId="4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24" xfId="1" applyFont="1" applyBorder="1" applyAlignment="1">
      <alignment horizontal="distributed" vertical="center" justifyLastLine="1"/>
    </xf>
    <xf numFmtId="0" fontId="8" fillId="0" borderId="10" xfId="1" applyFont="1" applyBorder="1" applyAlignment="1">
      <alignment horizontal="distributed" vertical="center" justifyLastLine="1"/>
    </xf>
    <xf numFmtId="0" fontId="8" fillId="0" borderId="21" xfId="1" applyFont="1" applyBorder="1" applyAlignment="1">
      <alignment horizontal="distributed" vertical="center" justifyLastLine="1"/>
    </xf>
    <xf numFmtId="0" fontId="8" fillId="0" borderId="6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38" fontId="14" fillId="0" borderId="24" xfId="1" applyNumberFormat="1" applyFont="1" applyBorder="1" applyAlignment="1">
      <alignment horizontal="right" vertical="center"/>
    </xf>
    <xf numFmtId="38" fontId="14" fillId="0" borderId="10" xfId="1" applyNumberFormat="1" applyFont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8" fontId="14" fillId="0" borderId="7" xfId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center" vertical="center"/>
    </xf>
    <xf numFmtId="0" fontId="8" fillId="0" borderId="9" xfId="1" applyFont="1" applyBorder="1">
      <alignment vertical="center"/>
    </xf>
    <xf numFmtId="38" fontId="14" fillId="0" borderId="6" xfId="1" applyNumberFormat="1" applyFont="1" applyBorder="1" applyAlignment="1">
      <alignment horizontal="right" vertical="center"/>
    </xf>
    <xf numFmtId="38" fontId="14" fillId="0" borderId="4" xfId="1" applyNumberFormat="1" applyFont="1" applyBorder="1" applyAlignment="1">
      <alignment horizontal="right" vertical="center"/>
    </xf>
    <xf numFmtId="0" fontId="8" fillId="0" borderId="2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38" fontId="14" fillId="0" borderId="24" xfId="1" applyNumberFormat="1" applyFont="1" applyBorder="1">
      <alignment vertical="center"/>
    </xf>
    <xf numFmtId="38" fontId="14" fillId="0" borderId="10" xfId="1" applyNumberFormat="1" applyFont="1" applyBorder="1">
      <alignment vertical="center"/>
    </xf>
    <xf numFmtId="40" fontId="14" fillId="0" borderId="0" xfId="1" applyNumberFormat="1" applyFont="1">
      <alignment vertical="center"/>
    </xf>
    <xf numFmtId="38" fontId="14" fillId="0" borderId="0" xfId="1" applyNumberFormat="1" applyFont="1">
      <alignment vertical="center"/>
    </xf>
    <xf numFmtId="38" fontId="14" fillId="0" borderId="7" xfId="1" applyNumberFormat="1" applyFont="1" applyBorder="1">
      <alignment vertical="center"/>
    </xf>
    <xf numFmtId="0" fontId="8" fillId="0" borderId="8" xfId="1" applyFont="1" applyBorder="1">
      <alignment vertical="center"/>
    </xf>
    <xf numFmtId="38" fontId="14" fillId="0" borderId="6" xfId="1" applyNumberFormat="1" applyFont="1" applyBorder="1">
      <alignment vertical="center"/>
    </xf>
    <xf numFmtId="38" fontId="14" fillId="0" borderId="4" xfId="1" applyNumberFormat="1" applyFont="1" applyBorder="1">
      <alignment vertical="center"/>
    </xf>
    <xf numFmtId="40" fontId="14" fillId="0" borderId="4" xfId="1" applyNumberFormat="1" applyFont="1" applyBorder="1">
      <alignment vertical="center"/>
    </xf>
    <xf numFmtId="0" fontId="8" fillId="0" borderId="0" xfId="1" applyFont="1" applyAlignment="1">
      <alignment horizontal="right" vertical="center"/>
    </xf>
    <xf numFmtId="0" fontId="8" fillId="0" borderId="3" xfId="1" applyFont="1" applyBorder="1" applyAlignment="1">
      <alignment horizontal="distributed" vertical="center" justifyLastLine="1"/>
    </xf>
    <xf numFmtId="0" fontId="8" fillId="0" borderId="23" xfId="1" applyFont="1" applyBorder="1" applyAlignment="1">
      <alignment horizontal="distributed" vertical="center" wrapText="1"/>
    </xf>
    <xf numFmtId="0" fontId="8" fillId="0" borderId="23" xfId="1" applyFont="1" applyBorder="1" applyAlignment="1">
      <alignment horizontal="distributed" vertical="center"/>
    </xf>
    <xf numFmtId="0" fontId="8" fillId="0" borderId="3" xfId="1" applyFont="1" applyBorder="1" applyAlignment="1">
      <alignment horizontal="distributed" vertical="center" wrapText="1"/>
    </xf>
    <xf numFmtId="0" fontId="8" fillId="0" borderId="1" xfId="1" applyFont="1" applyBorder="1" applyAlignment="1">
      <alignment horizontal="distributed" vertical="center" wrapText="1"/>
    </xf>
    <xf numFmtId="0" fontId="8" fillId="0" borderId="14" xfId="1" applyFont="1" applyBorder="1" applyAlignment="1">
      <alignment horizontal="distributed" vertical="center" wrapText="1"/>
    </xf>
    <xf numFmtId="0" fontId="8" fillId="0" borderId="3" xfId="1" applyFont="1" applyBorder="1" applyAlignment="1">
      <alignment horizontal="distributed" vertical="center" wrapText="1" justifyLastLine="1"/>
    </xf>
    <xf numFmtId="0" fontId="8" fillId="0" borderId="7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justifyLastLine="1"/>
    </xf>
    <xf numFmtId="0" fontId="8" fillId="0" borderId="31" xfId="1" applyFont="1" applyBorder="1" applyAlignment="1">
      <alignment horizontal="distributed" vertical="center"/>
    </xf>
    <xf numFmtId="0" fontId="8" fillId="0" borderId="7" xfId="1" applyFont="1" applyBorder="1" applyAlignment="1">
      <alignment horizontal="distributed" vertical="center" wrapText="1"/>
    </xf>
    <xf numFmtId="0" fontId="8" fillId="0" borderId="0" xfId="1" applyFont="1" applyAlignment="1">
      <alignment horizontal="distributed" vertical="center" wrapText="1"/>
    </xf>
    <xf numFmtId="0" fontId="8" fillId="0" borderId="8" xfId="1" applyFont="1" applyBorder="1" applyAlignment="1">
      <alignment horizontal="distributed" vertical="center" wrapText="1"/>
    </xf>
    <xf numFmtId="0" fontId="8" fillId="0" borderId="29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 wrapText="1"/>
    </xf>
    <xf numFmtId="0" fontId="8" fillId="0" borderId="4" xfId="1" applyFont="1" applyBorder="1" applyAlignment="1">
      <alignment horizontal="distributed" vertical="center" wrapText="1"/>
    </xf>
    <xf numFmtId="0" fontId="8" fillId="0" borderId="9" xfId="1" applyFont="1" applyBorder="1" applyAlignment="1">
      <alignment horizontal="distributed" vertical="center" wrapText="1"/>
    </xf>
    <xf numFmtId="0" fontId="11" fillId="0" borderId="10" xfId="1" applyFont="1" applyBorder="1" applyAlignment="1">
      <alignment horizontal="center" vertical="center"/>
    </xf>
    <xf numFmtId="176" fontId="14" fillId="0" borderId="24" xfId="1" applyNumberFormat="1" applyFont="1" applyBorder="1" applyAlignment="1">
      <alignment horizontal="right" vertical="center"/>
    </xf>
    <xf numFmtId="176" fontId="14" fillId="0" borderId="10" xfId="1" applyNumberFormat="1" applyFont="1" applyBorder="1" applyAlignment="1">
      <alignment horizontal="right" vertical="center"/>
    </xf>
    <xf numFmtId="176" fontId="14" fillId="0" borderId="7" xfId="1" applyNumberFormat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/>
    </xf>
    <xf numFmtId="0" fontId="8" fillId="0" borderId="4" xfId="1" applyFont="1" applyBorder="1">
      <alignment vertical="center"/>
    </xf>
    <xf numFmtId="176" fontId="14" fillId="0" borderId="6" xfId="1" applyNumberFormat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7" fillId="0" borderId="10" xfId="1" applyFont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4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23" xfId="1" applyBorder="1" applyAlignment="1">
      <alignment horizontal="center" vertical="center" wrapText="1"/>
    </xf>
    <xf numFmtId="0" fontId="1" fillId="0" borderId="7" xfId="1" applyBorder="1" applyAlignment="1">
      <alignment horizontal="distributed" vertical="center" wrapText="1" justifyLastLine="1"/>
    </xf>
    <xf numFmtId="0" fontId="1" fillId="0" borderId="0" xfId="1" applyAlignment="1">
      <alignment horizontal="distributed" vertical="center" wrapText="1" justifyLastLine="1"/>
    </xf>
    <xf numFmtId="0" fontId="1" fillId="0" borderId="8" xfId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3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4">
    <cellStyle name="桁区切り 2" xfId="2" xr:uid="{B94C317B-27ED-4620-A06C-168F75E5F331}"/>
    <cellStyle name="通貨 2" xfId="3" xr:uid="{DD165CA6-65A2-4197-8A0B-74F9BD2AFCF5}"/>
    <cellStyle name="標準" xfId="0" builtinId="0"/>
    <cellStyle name="標準 2" xfId="1" xr:uid="{5B6DB0A6-BF67-43B5-BCBA-DBAC0CB09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externalLinks/externalLink1.xml" Type="http://schemas.openxmlformats.org/officeDocument/2006/relationships/externalLink"/><Relationship Id="rId21" Target="externalLinks/externalLink2.xml" Type="http://schemas.openxmlformats.org/officeDocument/2006/relationships/externalLink"/><Relationship Id="rId22" Target="externalLinks/externalLink3.xml" Type="http://schemas.openxmlformats.org/officeDocument/2006/relationships/externalLink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114300</xdr:rowOff>
    </xdr:from>
    <xdr:to>
      <xdr:col>2</xdr:col>
      <xdr:colOff>76200</xdr:colOff>
      <xdr:row>11</xdr:row>
      <xdr:rowOff>228600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DEFE8EC-96DB-436A-B695-FBD09AE305FD}"/>
            </a:ext>
          </a:extLst>
        </xdr:cNvPr>
        <xdr:cNvSpPr>
          <a:spLocks/>
        </xdr:cNvSpPr>
      </xdr:nvSpPr>
      <xdr:spPr bwMode="auto">
        <a:xfrm>
          <a:off x="409575" y="250507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95250</xdr:rowOff>
    </xdr:from>
    <xdr:to>
      <xdr:col>2</xdr:col>
      <xdr:colOff>85725</xdr:colOff>
      <xdr:row>16</xdr:row>
      <xdr:rowOff>228600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411F7CC8-1CE1-4559-8A49-B4F23FAD00DB}"/>
            </a:ext>
          </a:extLst>
        </xdr:cNvPr>
        <xdr:cNvSpPr>
          <a:spLocks/>
        </xdr:cNvSpPr>
      </xdr:nvSpPr>
      <xdr:spPr bwMode="auto">
        <a:xfrm>
          <a:off x="419100" y="3914775"/>
          <a:ext cx="76200" cy="990600"/>
        </a:xfrm>
        <a:prstGeom prst="leftBrace">
          <a:avLst>
            <a:gd name="adj1" fmla="val 1041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4</xdr:row>
      <xdr:rowOff>152400</xdr:rowOff>
    </xdr:from>
    <xdr:to>
      <xdr:col>3</xdr:col>
      <xdr:colOff>38100</xdr:colOff>
      <xdr:row>6</xdr:row>
      <xdr:rowOff>200025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1F3AA486-6295-4447-8A9D-0973FAD96CE4}"/>
            </a:ext>
          </a:extLst>
        </xdr:cNvPr>
        <xdr:cNvSpPr>
          <a:spLocks/>
        </xdr:cNvSpPr>
      </xdr:nvSpPr>
      <xdr:spPr bwMode="auto">
        <a:xfrm>
          <a:off x="666750" y="1400175"/>
          <a:ext cx="76200" cy="619125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266700</xdr:colOff>
      <xdr:row>9</xdr:row>
      <xdr:rowOff>152400</xdr:rowOff>
    </xdr:from>
    <xdr:to>
      <xdr:col>3</xdr:col>
      <xdr:colOff>47625</xdr:colOff>
      <xdr:row>11</xdr:row>
      <xdr:rowOff>190500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CFB375CF-231C-4120-A572-52A7B6C0503B}"/>
            </a:ext>
          </a:extLst>
        </xdr:cNvPr>
        <xdr:cNvSpPr>
          <a:spLocks/>
        </xdr:cNvSpPr>
      </xdr:nvSpPr>
      <xdr:spPr bwMode="auto">
        <a:xfrm>
          <a:off x="676275" y="2828925"/>
          <a:ext cx="76200" cy="609600"/>
        </a:xfrm>
        <a:prstGeom prst="lef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14</xdr:row>
      <xdr:rowOff>142875</xdr:rowOff>
    </xdr:from>
    <xdr:to>
      <xdr:col>3</xdr:col>
      <xdr:colOff>38100</xdr:colOff>
      <xdr:row>16</xdr:row>
      <xdr:rowOff>219075</xdr:rowOff>
    </xdr:to>
    <xdr:sp macro="" textlink="">
      <xdr:nvSpPr>
        <xdr:cNvPr id="6" name="AutoShape 16">
          <a:extLst>
            <a:ext uri="{FF2B5EF4-FFF2-40B4-BE49-F238E27FC236}">
              <a16:creationId xmlns:a16="http://schemas.microsoft.com/office/drawing/2014/main" id="{0A89CDA6-8F51-4E4C-B766-8596F220AE6B}"/>
            </a:ext>
          </a:extLst>
        </xdr:cNvPr>
        <xdr:cNvSpPr>
          <a:spLocks/>
        </xdr:cNvSpPr>
      </xdr:nvSpPr>
      <xdr:spPr bwMode="auto">
        <a:xfrm>
          <a:off x="666750" y="424815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A83F1AB5-020F-424E-96CB-210F608429EA}"/>
            </a:ext>
          </a:extLst>
        </xdr:cNvPr>
        <xdr:cNvSpPr>
          <a:spLocks/>
        </xdr:cNvSpPr>
      </xdr:nvSpPr>
      <xdr:spPr bwMode="auto">
        <a:xfrm>
          <a:off x="685800" y="56959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FD64B465-3DCD-4884-9648-A4931EF03C6F}"/>
            </a:ext>
          </a:extLst>
        </xdr:cNvPr>
        <xdr:cNvSpPr>
          <a:spLocks/>
        </xdr:cNvSpPr>
      </xdr:nvSpPr>
      <xdr:spPr bwMode="auto">
        <a:xfrm>
          <a:off x="685800" y="71247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9" name="AutoShape 21">
          <a:extLst>
            <a:ext uri="{FF2B5EF4-FFF2-40B4-BE49-F238E27FC236}">
              <a16:creationId xmlns:a16="http://schemas.microsoft.com/office/drawing/2014/main" id="{7F784AAA-2C05-45EA-9D25-CD342DB2196B}"/>
            </a:ext>
          </a:extLst>
        </xdr:cNvPr>
        <xdr:cNvSpPr>
          <a:spLocks/>
        </xdr:cNvSpPr>
      </xdr:nvSpPr>
      <xdr:spPr bwMode="auto">
        <a:xfrm>
          <a:off x="685800" y="85534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3</xdr:row>
      <xdr:rowOff>152400</xdr:rowOff>
    </xdr:from>
    <xdr:to>
      <xdr:col>2</xdr:col>
      <xdr:colOff>66675</xdr:colOff>
      <xdr:row>6</xdr:row>
      <xdr:rowOff>266700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D6A621F3-10DC-414A-8DCD-99306C7204F1}"/>
            </a:ext>
          </a:extLst>
        </xdr:cNvPr>
        <xdr:cNvSpPr>
          <a:spLocks/>
        </xdr:cNvSpPr>
      </xdr:nvSpPr>
      <xdr:spPr bwMode="auto">
        <a:xfrm>
          <a:off x="400050" y="11144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18</xdr:row>
      <xdr:rowOff>123825</xdr:rowOff>
    </xdr:from>
    <xdr:to>
      <xdr:col>2</xdr:col>
      <xdr:colOff>57150</xdr:colOff>
      <xdr:row>21</xdr:row>
      <xdr:rowOff>219075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662B81BA-2ED2-49C5-B8F6-D06F5F323037}"/>
            </a:ext>
          </a:extLst>
        </xdr:cNvPr>
        <xdr:cNvSpPr>
          <a:spLocks/>
        </xdr:cNvSpPr>
      </xdr:nvSpPr>
      <xdr:spPr bwMode="auto">
        <a:xfrm>
          <a:off x="390525" y="5372100"/>
          <a:ext cx="76200" cy="952500"/>
        </a:xfrm>
        <a:prstGeom prst="leftBrace">
          <a:avLst>
            <a:gd name="adj1" fmla="val 1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142875</xdr:rowOff>
    </xdr:from>
    <xdr:to>
      <xdr:col>2</xdr:col>
      <xdr:colOff>76200</xdr:colOff>
      <xdr:row>26</xdr:row>
      <xdr:rowOff>257175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25373211-2674-4A0A-89A6-D2DAC9A811CC}"/>
            </a:ext>
          </a:extLst>
        </xdr:cNvPr>
        <xdr:cNvSpPr>
          <a:spLocks/>
        </xdr:cNvSpPr>
      </xdr:nvSpPr>
      <xdr:spPr bwMode="auto">
        <a:xfrm>
          <a:off x="409575" y="68199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9C1F013B-1CC7-4FAC-927D-4FB4E95C5BFE}"/>
            </a:ext>
          </a:extLst>
        </xdr:cNvPr>
        <xdr:cNvSpPr>
          <a:spLocks/>
        </xdr:cNvSpPr>
      </xdr:nvSpPr>
      <xdr:spPr bwMode="auto">
        <a:xfrm>
          <a:off x="419100" y="82296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9</xdr:row>
      <xdr:rowOff>133350</xdr:rowOff>
    </xdr:from>
    <xdr:to>
      <xdr:col>3</xdr:col>
      <xdr:colOff>66675</xdr:colOff>
      <xdr:row>11</xdr:row>
      <xdr:rowOff>161925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6E7D2C95-7259-4F7B-90ED-C61C7475B062}"/>
            </a:ext>
          </a:extLst>
        </xdr:cNvPr>
        <xdr:cNvSpPr>
          <a:spLocks/>
        </xdr:cNvSpPr>
      </xdr:nvSpPr>
      <xdr:spPr bwMode="auto">
        <a:xfrm>
          <a:off x="695325" y="280987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14</xdr:row>
      <xdr:rowOff>152400</xdr:rowOff>
    </xdr:from>
    <xdr:to>
      <xdr:col>3</xdr:col>
      <xdr:colOff>38100</xdr:colOff>
      <xdr:row>16</xdr:row>
      <xdr:rowOff>180975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2F3D51E7-58A7-4BDB-BBC8-AC3256E285ED}"/>
            </a:ext>
          </a:extLst>
        </xdr:cNvPr>
        <xdr:cNvSpPr>
          <a:spLocks/>
        </xdr:cNvSpPr>
      </xdr:nvSpPr>
      <xdr:spPr bwMode="auto">
        <a:xfrm>
          <a:off x="666750" y="425767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19</xdr:row>
      <xdr:rowOff>171450</xdr:rowOff>
    </xdr:from>
    <xdr:to>
      <xdr:col>3</xdr:col>
      <xdr:colOff>28575</xdr:colOff>
      <xdr:row>21</xdr:row>
      <xdr:rowOff>200025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79B1BDCC-2F67-495A-9DF0-740503379148}"/>
            </a:ext>
          </a:extLst>
        </xdr:cNvPr>
        <xdr:cNvSpPr>
          <a:spLocks/>
        </xdr:cNvSpPr>
      </xdr:nvSpPr>
      <xdr:spPr bwMode="auto">
        <a:xfrm>
          <a:off x="657225" y="570547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24</xdr:row>
      <xdr:rowOff>133350</xdr:rowOff>
    </xdr:from>
    <xdr:to>
      <xdr:col>3</xdr:col>
      <xdr:colOff>28575</xdr:colOff>
      <xdr:row>26</xdr:row>
      <xdr:rowOff>161925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BC5C1EB4-F1DC-41B9-8BEC-4CF8B6A8E9DC}"/>
            </a:ext>
          </a:extLst>
        </xdr:cNvPr>
        <xdr:cNvSpPr>
          <a:spLocks/>
        </xdr:cNvSpPr>
      </xdr:nvSpPr>
      <xdr:spPr bwMode="auto">
        <a:xfrm>
          <a:off x="657225" y="70961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257175</xdr:colOff>
      <xdr:row>4</xdr:row>
      <xdr:rowOff>142875</xdr:rowOff>
    </xdr:from>
    <xdr:to>
      <xdr:col>3</xdr:col>
      <xdr:colOff>38100</xdr:colOff>
      <xdr:row>6</xdr:row>
      <xdr:rowOff>171450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E72A9FDF-A8CB-4717-AB86-F7A9DD338219}"/>
            </a:ext>
          </a:extLst>
        </xdr:cNvPr>
        <xdr:cNvSpPr>
          <a:spLocks/>
        </xdr:cNvSpPr>
      </xdr:nvSpPr>
      <xdr:spPr bwMode="auto">
        <a:xfrm>
          <a:off x="666750" y="139065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29</xdr:row>
      <xdr:rowOff>133350</xdr:rowOff>
    </xdr:from>
    <xdr:to>
      <xdr:col>3</xdr:col>
      <xdr:colOff>28575</xdr:colOff>
      <xdr:row>31</xdr:row>
      <xdr:rowOff>161925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89FC1178-9C61-4CD6-9051-D7C588A68F86}"/>
            </a:ext>
          </a:extLst>
        </xdr:cNvPr>
        <xdr:cNvSpPr>
          <a:spLocks/>
        </xdr:cNvSpPr>
      </xdr:nvSpPr>
      <xdr:spPr bwMode="auto">
        <a:xfrm>
          <a:off x="657225" y="852487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114300</xdr:rowOff>
    </xdr:from>
    <xdr:to>
      <xdr:col>2</xdr:col>
      <xdr:colOff>76200</xdr:colOff>
      <xdr:row>6</xdr:row>
      <xdr:rowOff>228600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9BCC6FDA-6194-43BA-9EF6-045980726DBA}"/>
            </a:ext>
          </a:extLst>
        </xdr:cNvPr>
        <xdr:cNvSpPr>
          <a:spLocks/>
        </xdr:cNvSpPr>
      </xdr:nvSpPr>
      <xdr:spPr bwMode="auto">
        <a:xfrm>
          <a:off x="409575" y="10763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133350</xdr:rowOff>
    </xdr:from>
    <xdr:to>
      <xdr:col>2</xdr:col>
      <xdr:colOff>85725</xdr:colOff>
      <xdr:row>11</xdr:row>
      <xdr:rowOff>247650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36A74090-C307-4A04-9F3C-0ABB278628B5}"/>
            </a:ext>
          </a:extLst>
        </xdr:cNvPr>
        <xdr:cNvSpPr>
          <a:spLocks/>
        </xdr:cNvSpPr>
      </xdr:nvSpPr>
      <xdr:spPr bwMode="auto">
        <a:xfrm>
          <a:off x="419100" y="25241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13</xdr:row>
      <xdr:rowOff>114300</xdr:rowOff>
    </xdr:from>
    <xdr:to>
      <xdr:col>2</xdr:col>
      <xdr:colOff>95250</xdr:colOff>
      <xdr:row>16</xdr:row>
      <xdr:rowOff>228600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A334FD81-55C9-4A7C-9C85-DAE1B2D17CDF}"/>
            </a:ext>
          </a:extLst>
        </xdr:cNvPr>
        <xdr:cNvSpPr>
          <a:spLocks/>
        </xdr:cNvSpPr>
      </xdr:nvSpPr>
      <xdr:spPr bwMode="auto">
        <a:xfrm>
          <a:off x="428625" y="39338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18</xdr:row>
      <xdr:rowOff>123825</xdr:rowOff>
    </xdr:from>
    <xdr:to>
      <xdr:col>2</xdr:col>
      <xdr:colOff>95250</xdr:colOff>
      <xdr:row>21</xdr:row>
      <xdr:rowOff>238125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D760F779-20EF-46B2-9FFA-49D671547FA4}"/>
            </a:ext>
          </a:extLst>
        </xdr:cNvPr>
        <xdr:cNvSpPr>
          <a:spLocks/>
        </xdr:cNvSpPr>
      </xdr:nvSpPr>
      <xdr:spPr bwMode="auto">
        <a:xfrm>
          <a:off x="428625" y="53721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123825</xdr:rowOff>
    </xdr:from>
    <xdr:to>
      <xdr:col>2</xdr:col>
      <xdr:colOff>85725</xdr:colOff>
      <xdr:row>26</xdr:row>
      <xdr:rowOff>238125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5F7EC341-C8B0-43A0-8A2A-EC5F75829F3C}"/>
            </a:ext>
          </a:extLst>
        </xdr:cNvPr>
        <xdr:cNvSpPr>
          <a:spLocks/>
        </xdr:cNvSpPr>
      </xdr:nvSpPr>
      <xdr:spPr bwMode="auto">
        <a:xfrm>
          <a:off x="419100" y="68008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D818A73C-E3B9-47A3-99D7-DBD53870E954}"/>
            </a:ext>
          </a:extLst>
        </xdr:cNvPr>
        <xdr:cNvSpPr>
          <a:spLocks/>
        </xdr:cNvSpPr>
      </xdr:nvSpPr>
      <xdr:spPr bwMode="auto">
        <a:xfrm>
          <a:off x="419100" y="82296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3-4_1_2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3-7_1_2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3-12_1_2_3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4_1_2"/>
      <sheetName val="3-4_1_2_2"/>
    </sheetNames>
    <sheetDataSet>
      <sheetData sheetId="0">
        <row r="5">
          <cell r="H5">
            <v>365</v>
          </cell>
          <cell r="K5">
            <v>385</v>
          </cell>
          <cell r="N5">
            <v>457</v>
          </cell>
          <cell r="AA5">
            <v>117</v>
          </cell>
          <cell r="AD5">
            <v>124</v>
          </cell>
          <cell r="AG5">
            <v>138</v>
          </cell>
        </row>
        <row r="6">
          <cell r="H6">
            <v>213</v>
          </cell>
          <cell r="K6">
            <v>280</v>
          </cell>
          <cell r="N6">
            <v>305</v>
          </cell>
          <cell r="AA6">
            <v>63</v>
          </cell>
          <cell r="AD6">
            <v>90</v>
          </cell>
          <cell r="AG6">
            <v>102</v>
          </cell>
        </row>
        <row r="7">
          <cell r="H7">
            <v>159</v>
          </cell>
          <cell r="K7">
            <v>200</v>
          </cell>
          <cell r="N7">
            <v>189</v>
          </cell>
          <cell r="AA7">
            <v>90</v>
          </cell>
          <cell r="AD7">
            <v>97</v>
          </cell>
          <cell r="AG7">
            <v>113</v>
          </cell>
        </row>
        <row r="8">
          <cell r="H8">
            <v>289</v>
          </cell>
          <cell r="K8">
            <v>345</v>
          </cell>
          <cell r="N8">
            <v>367</v>
          </cell>
          <cell r="AA8">
            <v>46</v>
          </cell>
          <cell r="AD8">
            <v>53</v>
          </cell>
          <cell r="AG8">
            <v>63</v>
          </cell>
        </row>
        <row r="9">
          <cell r="H9" t="str">
            <v>-</v>
          </cell>
          <cell r="K9" t="str">
            <v>-</v>
          </cell>
          <cell r="N9" t="str">
            <v>-</v>
          </cell>
          <cell r="AA9">
            <v>141</v>
          </cell>
          <cell r="AD9">
            <v>165</v>
          </cell>
          <cell r="AG9">
            <v>175</v>
          </cell>
        </row>
        <row r="10">
          <cell r="H10">
            <v>108</v>
          </cell>
          <cell r="K10">
            <v>120</v>
          </cell>
          <cell r="N10">
            <v>129</v>
          </cell>
          <cell r="AA10">
            <v>109</v>
          </cell>
          <cell r="AD10">
            <v>121</v>
          </cell>
          <cell r="AG10">
            <v>151</v>
          </cell>
        </row>
        <row r="11">
          <cell r="H11">
            <v>288</v>
          </cell>
          <cell r="K11">
            <v>311</v>
          </cell>
          <cell r="N11">
            <v>333</v>
          </cell>
          <cell r="AA11">
            <v>426</v>
          </cell>
          <cell r="AD11">
            <v>497</v>
          </cell>
          <cell r="AG11">
            <v>494</v>
          </cell>
        </row>
        <row r="12">
          <cell r="H12">
            <v>326</v>
          </cell>
          <cell r="K12">
            <v>327</v>
          </cell>
          <cell r="N12">
            <v>388</v>
          </cell>
          <cell r="AA12">
            <v>271</v>
          </cell>
          <cell r="AD12">
            <v>317</v>
          </cell>
          <cell r="AG12">
            <v>337</v>
          </cell>
        </row>
        <row r="13">
          <cell r="H13">
            <v>46</v>
          </cell>
          <cell r="K13">
            <v>64</v>
          </cell>
          <cell r="N13">
            <v>56</v>
          </cell>
          <cell r="AA13">
            <v>224</v>
          </cell>
          <cell r="AD13">
            <v>238</v>
          </cell>
          <cell r="AG13">
            <v>266</v>
          </cell>
        </row>
        <row r="14">
          <cell r="H14">
            <v>116</v>
          </cell>
          <cell r="K14">
            <v>149</v>
          </cell>
          <cell r="N14">
            <v>176</v>
          </cell>
          <cell r="AA14">
            <v>171</v>
          </cell>
          <cell r="AD14">
            <v>194</v>
          </cell>
          <cell r="AG14">
            <v>221</v>
          </cell>
        </row>
        <row r="15">
          <cell r="H15" t="str">
            <v>-</v>
          </cell>
          <cell r="K15" t="str">
            <v>-</v>
          </cell>
          <cell r="N15" t="str">
            <v>-</v>
          </cell>
          <cell r="AA15">
            <v>97</v>
          </cell>
          <cell r="AD15">
            <v>101</v>
          </cell>
          <cell r="AG15">
            <v>103</v>
          </cell>
        </row>
        <row r="16">
          <cell r="H16">
            <v>96</v>
          </cell>
          <cell r="K16">
            <v>168</v>
          </cell>
          <cell r="N16">
            <v>155</v>
          </cell>
          <cell r="AA16">
            <v>62</v>
          </cell>
          <cell r="AD16">
            <v>76</v>
          </cell>
          <cell r="AG16">
            <v>83</v>
          </cell>
        </row>
        <row r="17">
          <cell r="H17">
            <v>145</v>
          </cell>
          <cell r="K17">
            <v>233</v>
          </cell>
          <cell r="N17">
            <v>243</v>
          </cell>
          <cell r="AA17">
            <v>115</v>
          </cell>
          <cell r="AD17">
            <v>115</v>
          </cell>
          <cell r="AG17">
            <v>142</v>
          </cell>
        </row>
        <row r="18">
          <cell r="H18">
            <v>135</v>
          </cell>
          <cell r="K18">
            <v>163</v>
          </cell>
          <cell r="N18">
            <v>167</v>
          </cell>
          <cell r="AA18">
            <v>118</v>
          </cell>
          <cell r="AD18">
            <v>123</v>
          </cell>
          <cell r="AG18">
            <v>135</v>
          </cell>
        </row>
        <row r="19">
          <cell r="H19">
            <v>40</v>
          </cell>
          <cell r="K19">
            <v>56</v>
          </cell>
          <cell r="N19">
            <v>60</v>
          </cell>
          <cell r="AA19">
            <v>119</v>
          </cell>
          <cell r="AD19">
            <v>139</v>
          </cell>
          <cell r="AG19">
            <v>166</v>
          </cell>
        </row>
        <row r="20">
          <cell r="H20">
            <v>301</v>
          </cell>
          <cell r="K20">
            <v>448</v>
          </cell>
          <cell r="N20">
            <v>471</v>
          </cell>
          <cell r="AA20">
            <v>190</v>
          </cell>
          <cell r="AD20">
            <v>232</v>
          </cell>
          <cell r="AG20">
            <v>251</v>
          </cell>
        </row>
        <row r="21">
          <cell r="H21">
            <v>559</v>
          </cell>
          <cell r="K21">
            <v>691</v>
          </cell>
          <cell r="N21">
            <v>788</v>
          </cell>
          <cell r="AA21">
            <v>60</v>
          </cell>
          <cell r="AD21">
            <v>63</v>
          </cell>
          <cell r="AG21">
            <v>72</v>
          </cell>
        </row>
        <row r="22">
          <cell r="H22">
            <v>139</v>
          </cell>
          <cell r="K22">
            <v>164</v>
          </cell>
          <cell r="N22">
            <v>181</v>
          </cell>
          <cell r="AA22">
            <v>106</v>
          </cell>
          <cell r="AD22">
            <v>128</v>
          </cell>
          <cell r="AG22">
            <v>129</v>
          </cell>
        </row>
        <row r="23">
          <cell r="H23">
            <v>155</v>
          </cell>
          <cell r="K23">
            <v>158</v>
          </cell>
          <cell r="N23">
            <v>207</v>
          </cell>
          <cell r="AA23">
            <v>116</v>
          </cell>
          <cell r="AD23">
            <v>133</v>
          </cell>
          <cell r="AG23">
            <v>138</v>
          </cell>
        </row>
        <row r="24">
          <cell r="H24">
            <v>359</v>
          </cell>
          <cell r="K24">
            <v>473</v>
          </cell>
          <cell r="N24">
            <v>495</v>
          </cell>
          <cell r="AA24">
            <v>121</v>
          </cell>
          <cell r="AD24">
            <v>135</v>
          </cell>
          <cell r="AG24">
            <v>135</v>
          </cell>
        </row>
        <row r="25">
          <cell r="H25">
            <v>314</v>
          </cell>
          <cell r="K25">
            <v>356</v>
          </cell>
          <cell r="N25">
            <v>391</v>
          </cell>
          <cell r="AA25">
            <v>78</v>
          </cell>
          <cell r="AD25">
            <v>90</v>
          </cell>
          <cell r="AG25">
            <v>101</v>
          </cell>
        </row>
        <row r="26">
          <cell r="H26">
            <v>357</v>
          </cell>
          <cell r="K26">
            <v>454</v>
          </cell>
          <cell r="N26">
            <v>479</v>
          </cell>
          <cell r="AA26">
            <v>105</v>
          </cell>
          <cell r="AD26">
            <v>123</v>
          </cell>
          <cell r="AG26">
            <v>109</v>
          </cell>
        </row>
        <row r="27">
          <cell r="H27">
            <v>203</v>
          </cell>
          <cell r="K27">
            <v>228</v>
          </cell>
          <cell r="N27">
            <v>253</v>
          </cell>
          <cell r="AA27">
            <v>142</v>
          </cell>
          <cell r="AD27">
            <v>158</v>
          </cell>
          <cell r="AG27">
            <v>207</v>
          </cell>
        </row>
        <row r="28">
          <cell r="H28">
            <v>781</v>
          </cell>
          <cell r="K28">
            <v>1021</v>
          </cell>
          <cell r="N28">
            <v>1072</v>
          </cell>
          <cell r="AA28">
            <v>237</v>
          </cell>
          <cell r="AD28">
            <v>272</v>
          </cell>
          <cell r="AG28">
            <v>330</v>
          </cell>
        </row>
        <row r="29">
          <cell r="H29">
            <v>516</v>
          </cell>
          <cell r="K29">
            <v>711</v>
          </cell>
          <cell r="N29">
            <v>728</v>
          </cell>
          <cell r="AA29">
            <v>51</v>
          </cell>
          <cell r="AD29">
            <v>62</v>
          </cell>
          <cell r="AG29">
            <v>61</v>
          </cell>
        </row>
        <row r="30">
          <cell r="H30">
            <v>634</v>
          </cell>
          <cell r="K30">
            <v>737</v>
          </cell>
          <cell r="N30">
            <v>825</v>
          </cell>
          <cell r="AA30">
            <v>162</v>
          </cell>
          <cell r="AD30">
            <v>188</v>
          </cell>
          <cell r="AG30">
            <v>218</v>
          </cell>
        </row>
        <row r="31">
          <cell r="H31">
            <v>303</v>
          </cell>
          <cell r="K31">
            <v>401</v>
          </cell>
          <cell r="N31">
            <v>384</v>
          </cell>
          <cell r="AA31">
            <v>99</v>
          </cell>
          <cell r="AD31">
            <v>98</v>
          </cell>
          <cell r="AG31">
            <v>118</v>
          </cell>
        </row>
        <row r="32">
          <cell r="H32">
            <v>859</v>
          </cell>
          <cell r="K32">
            <v>1021</v>
          </cell>
          <cell r="N32">
            <v>1109</v>
          </cell>
          <cell r="AA32">
            <v>111</v>
          </cell>
          <cell r="AD32">
            <v>133</v>
          </cell>
          <cell r="AG32">
            <v>136</v>
          </cell>
        </row>
        <row r="33">
          <cell r="H33" t="str">
            <v>-</v>
          </cell>
          <cell r="K33" t="str">
            <v>-</v>
          </cell>
          <cell r="N33" t="str">
            <v>-</v>
          </cell>
          <cell r="AA33">
            <v>180</v>
          </cell>
          <cell r="AD33">
            <v>207</v>
          </cell>
          <cell r="AG33">
            <v>229</v>
          </cell>
        </row>
        <row r="34">
          <cell r="H34">
            <v>379</v>
          </cell>
          <cell r="K34">
            <v>419</v>
          </cell>
          <cell r="N34">
            <v>435</v>
          </cell>
          <cell r="AA34" t="str">
            <v>-</v>
          </cell>
          <cell r="AD34" t="str">
            <v>-</v>
          </cell>
          <cell r="AG34" t="str">
            <v>-</v>
          </cell>
        </row>
        <row r="35">
          <cell r="H35">
            <v>59</v>
          </cell>
          <cell r="K35">
            <v>84</v>
          </cell>
          <cell r="N35">
            <v>76</v>
          </cell>
          <cell r="AA35">
            <v>258</v>
          </cell>
          <cell r="AD35">
            <v>334</v>
          </cell>
          <cell r="AG35">
            <v>358</v>
          </cell>
        </row>
        <row r="36">
          <cell r="H36">
            <v>86</v>
          </cell>
          <cell r="K36">
            <v>98</v>
          </cell>
          <cell r="N36">
            <v>118</v>
          </cell>
          <cell r="AA36">
            <v>520</v>
          </cell>
          <cell r="AD36">
            <v>571</v>
          </cell>
          <cell r="AG36">
            <v>641</v>
          </cell>
        </row>
        <row r="37">
          <cell r="H37">
            <v>31</v>
          </cell>
          <cell r="K37">
            <v>32</v>
          </cell>
          <cell r="N37">
            <v>31</v>
          </cell>
          <cell r="AA37">
            <v>313</v>
          </cell>
          <cell r="AD37">
            <v>419</v>
          </cell>
          <cell r="AG37">
            <v>423</v>
          </cell>
        </row>
        <row r="38">
          <cell r="H38">
            <v>14</v>
          </cell>
          <cell r="K38">
            <v>20</v>
          </cell>
          <cell r="N38">
            <v>19</v>
          </cell>
          <cell r="AA38">
            <v>152</v>
          </cell>
          <cell r="AD38">
            <v>184</v>
          </cell>
          <cell r="AG38">
            <v>215</v>
          </cell>
        </row>
        <row r="39">
          <cell r="H39">
            <v>82</v>
          </cell>
          <cell r="K39">
            <v>84</v>
          </cell>
          <cell r="N39">
            <v>96</v>
          </cell>
          <cell r="AA39">
            <v>1907</v>
          </cell>
          <cell r="AD39">
            <v>2208</v>
          </cell>
          <cell r="AG39">
            <v>2516</v>
          </cell>
        </row>
        <row r="40">
          <cell r="H40">
            <v>118</v>
          </cell>
          <cell r="K40">
            <v>146</v>
          </cell>
          <cell r="N40">
            <v>140</v>
          </cell>
          <cell r="AA40">
            <v>170</v>
          </cell>
          <cell r="AD40">
            <v>221</v>
          </cell>
          <cell r="AG40">
            <v>219</v>
          </cell>
        </row>
        <row r="41">
          <cell r="H41">
            <v>142</v>
          </cell>
          <cell r="K41">
            <v>173</v>
          </cell>
          <cell r="N41">
            <v>181</v>
          </cell>
          <cell r="AA41">
            <v>785</v>
          </cell>
          <cell r="AD41">
            <v>1021</v>
          </cell>
          <cell r="AG41">
            <v>1074</v>
          </cell>
        </row>
        <row r="42">
          <cell r="H42">
            <v>146</v>
          </cell>
          <cell r="K42">
            <v>167</v>
          </cell>
          <cell r="N42">
            <v>177</v>
          </cell>
          <cell r="AA42">
            <v>243</v>
          </cell>
          <cell r="AD42">
            <v>361</v>
          </cell>
          <cell r="AG42">
            <v>407</v>
          </cell>
        </row>
        <row r="43">
          <cell r="H43">
            <v>127</v>
          </cell>
          <cell r="K43">
            <v>140</v>
          </cell>
          <cell r="N43">
            <v>175</v>
          </cell>
          <cell r="AA43">
            <v>96</v>
          </cell>
          <cell r="AD43">
            <v>134</v>
          </cell>
          <cell r="AG43">
            <v>127</v>
          </cell>
        </row>
        <row r="44">
          <cell r="H44">
            <v>112</v>
          </cell>
          <cell r="K44">
            <v>134</v>
          </cell>
          <cell r="N44">
            <v>150</v>
          </cell>
          <cell r="AA44">
            <v>124</v>
          </cell>
          <cell r="AD44">
            <v>174</v>
          </cell>
          <cell r="AG44">
            <v>170</v>
          </cell>
        </row>
        <row r="45">
          <cell r="H45">
            <v>128</v>
          </cell>
          <cell r="K45">
            <v>141</v>
          </cell>
          <cell r="N45">
            <v>154</v>
          </cell>
          <cell r="AA45">
            <v>209</v>
          </cell>
          <cell r="AD45">
            <v>256</v>
          </cell>
          <cell r="AG45">
            <v>284</v>
          </cell>
        </row>
        <row r="46">
          <cell r="H46">
            <v>82</v>
          </cell>
          <cell r="K46">
            <v>94</v>
          </cell>
          <cell r="N46">
            <v>109</v>
          </cell>
          <cell r="AA46">
            <v>150</v>
          </cell>
          <cell r="AD46">
            <v>198</v>
          </cell>
          <cell r="AG46">
            <v>202</v>
          </cell>
        </row>
        <row r="47">
          <cell r="H47">
            <v>65</v>
          </cell>
          <cell r="K47">
            <v>71</v>
          </cell>
          <cell r="N47">
            <v>81</v>
          </cell>
          <cell r="AA47">
            <v>208</v>
          </cell>
          <cell r="AD47">
            <v>252</v>
          </cell>
          <cell r="AG47">
            <v>283</v>
          </cell>
        </row>
        <row r="48">
          <cell r="H48">
            <v>56</v>
          </cell>
          <cell r="K48">
            <v>68</v>
          </cell>
          <cell r="N48">
            <v>74</v>
          </cell>
          <cell r="AA48" t="str">
            <v>-</v>
          </cell>
          <cell r="AD48" t="str">
            <v>-</v>
          </cell>
          <cell r="AG48" t="str">
            <v>-</v>
          </cell>
        </row>
        <row r="49">
          <cell r="H49">
            <v>59</v>
          </cell>
          <cell r="K49">
            <v>72</v>
          </cell>
          <cell r="N49">
            <v>93</v>
          </cell>
          <cell r="AA49">
            <v>104</v>
          </cell>
          <cell r="AD49">
            <v>141</v>
          </cell>
          <cell r="AG49">
            <v>138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7_1_2"/>
      <sheetName val="3-7_1_2_2"/>
    </sheetNames>
    <sheetDataSet>
      <sheetData sheetId="0"/>
      <sheetData sheetId="1">
        <row r="5">
          <cell r="M5">
            <v>2649</v>
          </cell>
          <cell r="R5">
            <v>2497</v>
          </cell>
          <cell r="AH5">
            <v>1885</v>
          </cell>
          <cell r="AM5">
            <v>2596</v>
          </cell>
        </row>
        <row r="12">
          <cell r="M12">
            <v>3158</v>
          </cell>
          <cell r="R12">
            <v>3030</v>
          </cell>
          <cell r="AH12">
            <v>1120</v>
          </cell>
          <cell r="AM12">
            <v>2024</v>
          </cell>
        </row>
        <row r="19">
          <cell r="M19">
            <v>2775</v>
          </cell>
          <cell r="R19">
            <v>2799</v>
          </cell>
          <cell r="AH19">
            <v>428</v>
          </cell>
          <cell r="AM19">
            <v>1093</v>
          </cell>
        </row>
        <row r="26">
          <cell r="M26">
            <v>2426</v>
          </cell>
          <cell r="R26">
            <v>2773</v>
          </cell>
          <cell r="AH26">
            <v>148</v>
          </cell>
          <cell r="AM26">
            <v>451</v>
          </cell>
        </row>
        <row r="33">
          <cell r="M33">
            <v>2199</v>
          </cell>
          <cell r="R33">
            <v>2857</v>
          </cell>
          <cell r="AH33">
            <v>22</v>
          </cell>
          <cell r="AM33">
            <v>122</v>
          </cell>
        </row>
        <row r="40">
          <cell r="AH40">
            <v>0</v>
          </cell>
          <cell r="AM40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2_1_2_3"/>
      <sheetName val="3-12_1_2_3_2"/>
      <sheetName val="3-12_1_2_3_3"/>
    </sheetNames>
    <sheetDataSet>
      <sheetData sheetId="0" refreshError="1"/>
      <sheetData sheetId="1" refreshError="1"/>
      <sheetData sheetId="2">
        <row r="4">
          <cell r="H4">
            <v>2635</v>
          </cell>
          <cell r="K4">
            <v>2789</v>
          </cell>
          <cell r="N4">
            <v>1555</v>
          </cell>
          <cell r="Q4">
            <v>1046</v>
          </cell>
          <cell r="T4">
            <v>619</v>
          </cell>
          <cell r="W4">
            <v>353</v>
          </cell>
          <cell r="Z4">
            <v>104</v>
          </cell>
          <cell r="AC4">
            <v>36</v>
          </cell>
        </row>
        <row r="5">
          <cell r="H5">
            <v>231</v>
          </cell>
          <cell r="K5">
            <v>243</v>
          </cell>
          <cell r="N5">
            <v>147</v>
          </cell>
          <cell r="Q5">
            <v>191</v>
          </cell>
          <cell r="T5">
            <v>171</v>
          </cell>
          <cell r="W5">
            <v>102</v>
          </cell>
          <cell r="Z5">
            <v>20</v>
          </cell>
          <cell r="AC5">
            <v>4</v>
          </cell>
        </row>
        <row r="6">
          <cell r="H6" t="str">
            <v>-</v>
          </cell>
          <cell r="K6" t="str">
            <v>-</v>
          </cell>
          <cell r="N6" t="str">
            <v>-</v>
          </cell>
          <cell r="Q6">
            <v>1</v>
          </cell>
          <cell r="T6" t="str">
            <v>-</v>
          </cell>
          <cell r="W6" t="str">
            <v>-</v>
          </cell>
          <cell r="Z6" t="str">
            <v>-</v>
          </cell>
          <cell r="AC6" t="str">
            <v>-</v>
          </cell>
        </row>
        <row r="7">
          <cell r="H7">
            <v>54</v>
          </cell>
          <cell r="K7">
            <v>94</v>
          </cell>
          <cell r="N7">
            <v>97</v>
          </cell>
          <cell r="Q7">
            <v>77</v>
          </cell>
          <cell r="T7">
            <v>33</v>
          </cell>
          <cell r="W7">
            <v>11</v>
          </cell>
          <cell r="Z7" t="str">
            <v>-</v>
          </cell>
          <cell r="AC7">
            <v>1</v>
          </cell>
        </row>
        <row r="8">
          <cell r="H8">
            <v>2</v>
          </cell>
          <cell r="K8" t="str">
            <v>-</v>
          </cell>
          <cell r="N8" t="str">
            <v>-</v>
          </cell>
          <cell r="Q8" t="str">
            <v>-</v>
          </cell>
          <cell r="T8" t="str">
            <v>-</v>
          </cell>
          <cell r="W8" t="str">
            <v>-</v>
          </cell>
          <cell r="Z8" t="str">
            <v>-</v>
          </cell>
          <cell r="AC8" t="str">
            <v>-</v>
          </cell>
        </row>
        <row r="9">
          <cell r="H9">
            <v>379</v>
          </cell>
          <cell r="K9">
            <v>389</v>
          </cell>
          <cell r="N9">
            <v>227</v>
          </cell>
          <cell r="Q9">
            <v>101</v>
          </cell>
          <cell r="T9">
            <v>43</v>
          </cell>
          <cell r="W9">
            <v>20</v>
          </cell>
          <cell r="Z9">
            <v>5</v>
          </cell>
          <cell r="AC9" t="str">
            <v>-</v>
          </cell>
        </row>
        <row r="10">
          <cell r="H10">
            <v>578</v>
          </cell>
          <cell r="K10">
            <v>592</v>
          </cell>
          <cell r="N10">
            <v>277</v>
          </cell>
          <cell r="Q10">
            <v>137</v>
          </cell>
          <cell r="T10">
            <v>76</v>
          </cell>
          <cell r="W10">
            <v>33</v>
          </cell>
          <cell r="Z10">
            <v>12</v>
          </cell>
          <cell r="AC10">
            <v>4</v>
          </cell>
        </row>
        <row r="11">
          <cell r="H11">
            <v>43</v>
          </cell>
          <cell r="K11">
            <v>29</v>
          </cell>
          <cell r="N11">
            <v>6</v>
          </cell>
          <cell r="Q11" t="str">
            <v>-</v>
          </cell>
          <cell r="T11" t="str">
            <v>-</v>
          </cell>
          <cell r="W11" t="str">
            <v>-</v>
          </cell>
          <cell r="Z11" t="str">
            <v>-</v>
          </cell>
          <cell r="AC11" t="str">
            <v>-</v>
          </cell>
        </row>
        <row r="12">
          <cell r="H12">
            <v>53</v>
          </cell>
          <cell r="K12">
            <v>61</v>
          </cell>
          <cell r="N12">
            <v>13</v>
          </cell>
          <cell r="Q12">
            <v>3</v>
          </cell>
          <cell r="T12">
            <v>3</v>
          </cell>
          <cell r="W12" t="str">
            <v>-</v>
          </cell>
          <cell r="Z12" t="str">
            <v>-</v>
          </cell>
          <cell r="AC12" t="str">
            <v>-</v>
          </cell>
        </row>
        <row r="13">
          <cell r="H13">
            <v>252</v>
          </cell>
          <cell r="K13">
            <v>293</v>
          </cell>
          <cell r="N13">
            <v>149</v>
          </cell>
          <cell r="Q13">
            <v>69</v>
          </cell>
          <cell r="T13">
            <v>22</v>
          </cell>
          <cell r="W13">
            <v>8</v>
          </cell>
          <cell r="Z13">
            <v>2</v>
          </cell>
          <cell r="AC13" t="str">
            <v>-</v>
          </cell>
        </row>
        <row r="14">
          <cell r="H14">
            <v>324</v>
          </cell>
          <cell r="K14">
            <v>350</v>
          </cell>
          <cell r="N14">
            <v>250</v>
          </cell>
          <cell r="Q14">
            <v>202</v>
          </cell>
          <cell r="T14">
            <v>138</v>
          </cell>
          <cell r="W14">
            <v>83</v>
          </cell>
          <cell r="Z14">
            <v>39</v>
          </cell>
          <cell r="AC14">
            <v>14</v>
          </cell>
        </row>
        <row r="15">
          <cell r="H15">
            <v>81</v>
          </cell>
          <cell r="K15">
            <v>60</v>
          </cell>
          <cell r="N15">
            <v>23</v>
          </cell>
          <cell r="Q15">
            <v>9</v>
          </cell>
          <cell r="T15">
            <v>5</v>
          </cell>
          <cell r="W15" t="str">
            <v>-</v>
          </cell>
          <cell r="Z15" t="str">
            <v>-</v>
          </cell>
          <cell r="AC15">
            <v>1</v>
          </cell>
        </row>
        <row r="16">
          <cell r="H16">
            <v>12</v>
          </cell>
          <cell r="K16">
            <v>16</v>
          </cell>
          <cell r="N16">
            <v>15</v>
          </cell>
          <cell r="Q16">
            <v>9</v>
          </cell>
          <cell r="T16">
            <v>14</v>
          </cell>
          <cell r="W16">
            <v>4</v>
          </cell>
          <cell r="Z16">
            <v>4</v>
          </cell>
          <cell r="AC16">
            <v>1</v>
          </cell>
        </row>
        <row r="17">
          <cell r="H17">
            <v>94</v>
          </cell>
          <cell r="K17">
            <v>110</v>
          </cell>
          <cell r="N17">
            <v>91</v>
          </cell>
          <cell r="Q17">
            <v>67</v>
          </cell>
          <cell r="T17">
            <v>30</v>
          </cell>
          <cell r="W17">
            <v>16</v>
          </cell>
          <cell r="Z17">
            <v>3</v>
          </cell>
          <cell r="AC17" t="str">
            <v>-</v>
          </cell>
        </row>
        <row r="18">
          <cell r="H18">
            <v>67</v>
          </cell>
          <cell r="K18">
            <v>62</v>
          </cell>
          <cell r="N18">
            <v>24</v>
          </cell>
          <cell r="Q18">
            <v>22</v>
          </cell>
          <cell r="T18">
            <v>16</v>
          </cell>
          <cell r="W18">
            <v>19</v>
          </cell>
          <cell r="Z18">
            <v>5</v>
          </cell>
          <cell r="AC18">
            <v>2</v>
          </cell>
        </row>
        <row r="19">
          <cell r="H19">
            <v>78</v>
          </cell>
          <cell r="K19">
            <v>82</v>
          </cell>
          <cell r="N19">
            <v>36</v>
          </cell>
          <cell r="Q19">
            <v>16</v>
          </cell>
          <cell r="T19">
            <v>4</v>
          </cell>
          <cell r="W19">
            <v>12</v>
          </cell>
          <cell r="Z19" t="str">
            <v>-</v>
          </cell>
          <cell r="AC19">
            <v>1</v>
          </cell>
        </row>
        <row r="20">
          <cell r="H20">
            <v>39</v>
          </cell>
          <cell r="K20">
            <v>42</v>
          </cell>
          <cell r="N20">
            <v>8</v>
          </cell>
          <cell r="Q20">
            <v>10</v>
          </cell>
          <cell r="T20">
            <v>2</v>
          </cell>
          <cell r="W20">
            <v>2</v>
          </cell>
          <cell r="Z20" t="str">
            <v>-</v>
          </cell>
          <cell r="AC20" t="str">
            <v>-</v>
          </cell>
        </row>
        <row r="21">
          <cell r="H21">
            <v>231</v>
          </cell>
          <cell r="K21">
            <v>273</v>
          </cell>
          <cell r="N21">
            <v>171</v>
          </cell>
          <cell r="Q21">
            <v>120</v>
          </cell>
          <cell r="T21">
            <v>60</v>
          </cell>
          <cell r="W21">
            <v>42</v>
          </cell>
          <cell r="Z21">
            <v>13</v>
          </cell>
          <cell r="AC21">
            <v>8</v>
          </cell>
        </row>
        <row r="22">
          <cell r="H22">
            <v>116</v>
          </cell>
          <cell r="K22">
            <v>92</v>
          </cell>
          <cell r="N22">
            <v>21</v>
          </cell>
          <cell r="Q22">
            <v>11</v>
          </cell>
          <cell r="T22">
            <v>2</v>
          </cell>
          <cell r="W22">
            <v>1</v>
          </cell>
          <cell r="Z22">
            <v>1</v>
          </cell>
          <cell r="AC22" t="str">
            <v>-</v>
          </cell>
        </row>
        <row r="23">
          <cell r="H23">
            <v>1</v>
          </cell>
          <cell r="K23">
            <v>1</v>
          </cell>
          <cell r="N23" t="str">
            <v>-</v>
          </cell>
          <cell r="Q23">
            <v>1</v>
          </cell>
          <cell r="T23" t="str">
            <v>-</v>
          </cell>
          <cell r="W23" t="str">
            <v>-</v>
          </cell>
          <cell r="Z23" t="str">
            <v>-</v>
          </cell>
          <cell r="AC23" t="str">
            <v>-</v>
          </cell>
        </row>
        <row r="24">
          <cell r="H24">
            <v>1958</v>
          </cell>
          <cell r="K24">
            <v>1927</v>
          </cell>
          <cell r="N24">
            <v>1171</v>
          </cell>
          <cell r="Q24">
            <v>779</v>
          </cell>
          <cell r="T24">
            <v>480</v>
          </cell>
          <cell r="W24">
            <v>282</v>
          </cell>
          <cell r="Z24">
            <v>69</v>
          </cell>
          <cell r="AC24">
            <v>31</v>
          </cell>
        </row>
        <row r="25">
          <cell r="H25">
            <v>213</v>
          </cell>
          <cell r="K25">
            <v>174</v>
          </cell>
          <cell r="N25">
            <v>174</v>
          </cell>
          <cell r="Q25">
            <v>197</v>
          </cell>
          <cell r="T25">
            <v>146</v>
          </cell>
          <cell r="W25">
            <v>89</v>
          </cell>
          <cell r="Z25">
            <v>11</v>
          </cell>
          <cell r="AC25">
            <v>5</v>
          </cell>
        </row>
        <row r="26">
          <cell r="H26" t="str">
            <v>-</v>
          </cell>
          <cell r="K26" t="str">
            <v>-</v>
          </cell>
          <cell r="N26" t="str">
            <v>-</v>
          </cell>
          <cell r="Q26" t="str">
            <v>-</v>
          </cell>
          <cell r="T26" t="str">
            <v>-</v>
          </cell>
          <cell r="W26" t="str">
            <v>-</v>
          </cell>
          <cell r="Z26" t="str">
            <v>-</v>
          </cell>
          <cell r="AC26" t="str">
            <v>-</v>
          </cell>
        </row>
        <row r="27">
          <cell r="H27">
            <v>8</v>
          </cell>
          <cell r="K27">
            <v>17</v>
          </cell>
          <cell r="N27">
            <v>12</v>
          </cell>
          <cell r="Q27">
            <v>14</v>
          </cell>
          <cell r="T27">
            <v>3</v>
          </cell>
          <cell r="W27">
            <v>6</v>
          </cell>
          <cell r="Z27">
            <v>1</v>
          </cell>
          <cell r="AC27" t="str">
            <v>-</v>
          </cell>
        </row>
        <row r="28">
          <cell r="H28">
            <v>1</v>
          </cell>
          <cell r="K28" t="str">
            <v>-</v>
          </cell>
          <cell r="N28" t="str">
            <v>-</v>
          </cell>
          <cell r="Q28" t="str">
            <v>-</v>
          </cell>
          <cell r="T28" t="str">
            <v>-</v>
          </cell>
          <cell r="W28" t="str">
            <v>-</v>
          </cell>
          <cell r="Z28" t="str">
            <v>-</v>
          </cell>
          <cell r="AC28" t="str">
            <v>-</v>
          </cell>
        </row>
        <row r="29">
          <cell r="H29">
            <v>59</v>
          </cell>
          <cell r="K29">
            <v>62</v>
          </cell>
          <cell r="N29">
            <v>30</v>
          </cell>
          <cell r="Q29">
            <v>13</v>
          </cell>
          <cell r="T29">
            <v>8</v>
          </cell>
          <cell r="W29">
            <v>10</v>
          </cell>
          <cell r="Z29">
            <v>1</v>
          </cell>
          <cell r="AC29" t="str">
            <v>-</v>
          </cell>
        </row>
        <row r="30">
          <cell r="H30">
            <v>412</v>
          </cell>
          <cell r="K30">
            <v>482</v>
          </cell>
          <cell r="N30">
            <v>267</v>
          </cell>
          <cell r="Q30">
            <v>133</v>
          </cell>
          <cell r="T30">
            <v>49</v>
          </cell>
          <cell r="W30">
            <v>26</v>
          </cell>
          <cell r="Z30">
            <v>7</v>
          </cell>
          <cell r="AC30">
            <v>3</v>
          </cell>
        </row>
        <row r="31">
          <cell r="H31">
            <v>4</v>
          </cell>
          <cell r="K31">
            <v>3</v>
          </cell>
          <cell r="N31" t="str">
            <v>-</v>
          </cell>
          <cell r="Q31" t="str">
            <v>-</v>
          </cell>
          <cell r="T31" t="str">
            <v>-</v>
          </cell>
          <cell r="W31" t="str">
            <v>-</v>
          </cell>
          <cell r="Z31" t="str">
            <v>-</v>
          </cell>
          <cell r="AC31" t="str">
            <v>-</v>
          </cell>
        </row>
        <row r="32">
          <cell r="H32">
            <v>15</v>
          </cell>
          <cell r="K32">
            <v>5</v>
          </cell>
          <cell r="N32" t="str">
            <v>-</v>
          </cell>
          <cell r="Q32" t="str">
            <v>-</v>
          </cell>
          <cell r="T32" t="str">
            <v>-</v>
          </cell>
          <cell r="W32" t="str">
            <v>-</v>
          </cell>
          <cell r="Z32" t="str">
            <v>-</v>
          </cell>
          <cell r="AC32" t="str">
            <v>-</v>
          </cell>
        </row>
        <row r="33">
          <cell r="H33">
            <v>19</v>
          </cell>
          <cell r="K33">
            <v>28</v>
          </cell>
          <cell r="N33">
            <v>24</v>
          </cell>
          <cell r="Q33">
            <v>10</v>
          </cell>
          <cell r="T33">
            <v>10</v>
          </cell>
          <cell r="W33">
            <v>2</v>
          </cell>
          <cell r="Z33" t="str">
            <v>-</v>
          </cell>
          <cell r="AC33" t="str">
            <v>-</v>
          </cell>
        </row>
        <row r="34">
          <cell r="H34">
            <v>445</v>
          </cell>
          <cell r="K34">
            <v>438</v>
          </cell>
          <cell r="N34">
            <v>255</v>
          </cell>
          <cell r="Q34">
            <v>182</v>
          </cell>
          <cell r="T34">
            <v>140</v>
          </cell>
          <cell r="W34">
            <v>84</v>
          </cell>
          <cell r="Z34">
            <v>33</v>
          </cell>
          <cell r="AC34">
            <v>17</v>
          </cell>
        </row>
        <row r="35">
          <cell r="H35">
            <v>54</v>
          </cell>
          <cell r="K35">
            <v>30</v>
          </cell>
          <cell r="N35">
            <v>11</v>
          </cell>
          <cell r="Q35">
            <v>6</v>
          </cell>
          <cell r="T35">
            <v>3</v>
          </cell>
          <cell r="W35">
            <v>1</v>
          </cell>
          <cell r="Z35" t="str">
            <v>-</v>
          </cell>
          <cell r="AC35" t="str">
            <v>-</v>
          </cell>
        </row>
        <row r="36">
          <cell r="H36">
            <v>9</v>
          </cell>
          <cell r="K36">
            <v>4</v>
          </cell>
          <cell r="N36">
            <v>8</v>
          </cell>
          <cell r="Q36">
            <v>7</v>
          </cell>
          <cell r="T36">
            <v>10</v>
          </cell>
          <cell r="W36">
            <v>7</v>
          </cell>
          <cell r="Z36" t="str">
            <v>-</v>
          </cell>
          <cell r="AC36" t="str">
            <v>-</v>
          </cell>
        </row>
        <row r="37">
          <cell r="H37">
            <v>171</v>
          </cell>
          <cell r="K37">
            <v>226</v>
          </cell>
          <cell r="N37">
            <v>156</v>
          </cell>
          <cell r="Q37">
            <v>93</v>
          </cell>
          <cell r="T37">
            <v>54</v>
          </cell>
          <cell r="W37">
            <v>15</v>
          </cell>
          <cell r="Z37">
            <v>4</v>
          </cell>
          <cell r="AC37">
            <v>3</v>
          </cell>
        </row>
        <row r="38">
          <cell r="H38">
            <v>210</v>
          </cell>
          <cell r="K38">
            <v>148</v>
          </cell>
          <cell r="N38">
            <v>61</v>
          </cell>
          <cell r="Q38">
            <v>32</v>
          </cell>
          <cell r="T38">
            <v>13</v>
          </cell>
          <cell r="W38">
            <v>11</v>
          </cell>
          <cell r="Z38">
            <v>1</v>
          </cell>
          <cell r="AC38" t="str">
            <v>-</v>
          </cell>
        </row>
        <row r="39">
          <cell r="H39">
            <v>109</v>
          </cell>
          <cell r="K39">
            <v>65</v>
          </cell>
          <cell r="N39">
            <v>14</v>
          </cell>
          <cell r="Q39">
            <v>6</v>
          </cell>
          <cell r="T39">
            <v>4</v>
          </cell>
          <cell r="W39">
            <v>10</v>
          </cell>
          <cell r="Z39">
            <v>1</v>
          </cell>
          <cell r="AC39" t="str">
            <v>-</v>
          </cell>
        </row>
        <row r="40">
          <cell r="H40">
            <v>20</v>
          </cell>
          <cell r="K40">
            <v>29</v>
          </cell>
          <cell r="N40">
            <v>9</v>
          </cell>
          <cell r="Q40">
            <v>5</v>
          </cell>
          <cell r="T40" t="str">
            <v>-</v>
          </cell>
          <cell r="W40" t="str">
            <v>-</v>
          </cell>
          <cell r="Z40">
            <v>0</v>
          </cell>
          <cell r="AC40" t="str">
            <v>-</v>
          </cell>
        </row>
        <row r="41">
          <cell r="H41">
            <v>174</v>
          </cell>
          <cell r="K41">
            <v>187</v>
          </cell>
          <cell r="N41">
            <v>136</v>
          </cell>
          <cell r="Q41">
            <v>75</v>
          </cell>
          <cell r="T41">
            <v>36</v>
          </cell>
          <cell r="W41">
            <v>21</v>
          </cell>
          <cell r="Z41">
            <v>10</v>
          </cell>
          <cell r="AC41">
            <v>3</v>
          </cell>
        </row>
        <row r="42">
          <cell r="H42">
            <v>34</v>
          </cell>
          <cell r="K42">
            <v>29</v>
          </cell>
          <cell r="N42">
            <v>14</v>
          </cell>
          <cell r="Q42">
            <v>5</v>
          </cell>
          <cell r="T42">
            <v>4</v>
          </cell>
          <cell r="W42" t="str">
            <v>-</v>
          </cell>
          <cell r="Z42" t="str">
            <v>-</v>
          </cell>
          <cell r="AC42" t="str">
            <v>-</v>
          </cell>
        </row>
        <row r="43">
          <cell r="H43">
            <v>1</v>
          </cell>
          <cell r="K43" t="str">
            <v>-</v>
          </cell>
          <cell r="N43" t="str">
            <v>-</v>
          </cell>
          <cell r="Q43">
            <v>1</v>
          </cell>
          <cell r="T43" t="str">
            <v>-</v>
          </cell>
          <cell r="W43" t="str">
            <v>-</v>
          </cell>
          <cell r="Z43" t="str">
            <v>-</v>
          </cell>
          <cell r="AC4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E112-C9AF-453A-82C3-E40F404CE905}">
  <dimension ref="A1:AV52"/>
  <sheetViews>
    <sheetView showGridLines="0" tabSelected="1" zoomScale="75" zoomScaleNormal="75" workbookViewId="0">
      <pane ySplit="6" topLeftCell="A35" activePane="bottomLeft" state="frozen"/>
      <selection pane="bottomLeft" activeCell="B1" sqref="B1:H1"/>
    </sheetView>
  </sheetViews>
  <sheetFormatPr defaultColWidth="2.5703125" defaultRowHeight="14.25" x14ac:dyDescent="0.15"/>
  <cols>
    <col min="1" max="5" width="2.5703125" style="1" customWidth="1"/>
    <col min="6" max="6" width="3.42578125" style="1" customWidth="1"/>
    <col min="7" max="22" width="3.140625" style="1" customWidth="1"/>
    <col min="23" max="26" width="3.7109375" style="1" customWidth="1"/>
    <col min="27" max="40" width="2.5703125" style="1" customWidth="1"/>
    <col min="41" max="41" width="2.42578125" style="1" customWidth="1"/>
    <col min="42" max="46" width="2.5703125" style="1" customWidth="1"/>
    <col min="47" max="48" width="2.140625" style="1" customWidth="1"/>
    <col min="49" max="261" width="2.5703125" style="1"/>
    <col min="262" max="262" width="3.42578125" style="1" customWidth="1"/>
    <col min="263" max="278" width="3.140625" style="1" customWidth="1"/>
    <col min="279" max="282" width="3.7109375" style="1" customWidth="1"/>
    <col min="283" max="296" width="2.5703125" style="1"/>
    <col min="297" max="297" width="2.42578125" style="1" customWidth="1"/>
    <col min="298" max="302" width="2.5703125" style="1"/>
    <col min="303" max="304" width="2.140625" style="1" customWidth="1"/>
    <col min="305" max="517" width="2.5703125" style="1"/>
    <col min="518" max="518" width="3.42578125" style="1" customWidth="1"/>
    <col min="519" max="534" width="3.140625" style="1" customWidth="1"/>
    <col min="535" max="538" width="3.7109375" style="1" customWidth="1"/>
    <col min="539" max="552" width="2.5703125" style="1"/>
    <col min="553" max="553" width="2.42578125" style="1" customWidth="1"/>
    <col min="554" max="558" width="2.5703125" style="1"/>
    <col min="559" max="560" width="2.140625" style="1" customWidth="1"/>
    <col min="561" max="773" width="2.5703125" style="1"/>
    <col min="774" max="774" width="3.42578125" style="1" customWidth="1"/>
    <col min="775" max="790" width="3.140625" style="1" customWidth="1"/>
    <col min="791" max="794" width="3.7109375" style="1" customWidth="1"/>
    <col min="795" max="808" width="2.5703125" style="1"/>
    <col min="809" max="809" width="2.42578125" style="1" customWidth="1"/>
    <col min="810" max="814" width="2.5703125" style="1"/>
    <col min="815" max="816" width="2.140625" style="1" customWidth="1"/>
    <col min="817" max="1029" width="2.5703125" style="1"/>
    <col min="1030" max="1030" width="3.42578125" style="1" customWidth="1"/>
    <col min="1031" max="1046" width="3.140625" style="1" customWidth="1"/>
    <col min="1047" max="1050" width="3.7109375" style="1" customWidth="1"/>
    <col min="1051" max="1064" width="2.5703125" style="1"/>
    <col min="1065" max="1065" width="2.42578125" style="1" customWidth="1"/>
    <col min="1066" max="1070" width="2.5703125" style="1"/>
    <col min="1071" max="1072" width="2.140625" style="1" customWidth="1"/>
    <col min="1073" max="1285" width="2.5703125" style="1"/>
    <col min="1286" max="1286" width="3.42578125" style="1" customWidth="1"/>
    <col min="1287" max="1302" width="3.140625" style="1" customWidth="1"/>
    <col min="1303" max="1306" width="3.7109375" style="1" customWidth="1"/>
    <col min="1307" max="1320" width="2.5703125" style="1"/>
    <col min="1321" max="1321" width="2.42578125" style="1" customWidth="1"/>
    <col min="1322" max="1326" width="2.5703125" style="1"/>
    <col min="1327" max="1328" width="2.140625" style="1" customWidth="1"/>
    <col min="1329" max="1541" width="2.5703125" style="1"/>
    <col min="1542" max="1542" width="3.42578125" style="1" customWidth="1"/>
    <col min="1543" max="1558" width="3.140625" style="1" customWidth="1"/>
    <col min="1559" max="1562" width="3.7109375" style="1" customWidth="1"/>
    <col min="1563" max="1576" width="2.5703125" style="1"/>
    <col min="1577" max="1577" width="2.42578125" style="1" customWidth="1"/>
    <col min="1578" max="1582" width="2.5703125" style="1"/>
    <col min="1583" max="1584" width="2.140625" style="1" customWidth="1"/>
    <col min="1585" max="1797" width="2.5703125" style="1"/>
    <col min="1798" max="1798" width="3.42578125" style="1" customWidth="1"/>
    <col min="1799" max="1814" width="3.140625" style="1" customWidth="1"/>
    <col min="1815" max="1818" width="3.7109375" style="1" customWidth="1"/>
    <col min="1819" max="1832" width="2.5703125" style="1"/>
    <col min="1833" max="1833" width="2.42578125" style="1" customWidth="1"/>
    <col min="1834" max="1838" width="2.5703125" style="1"/>
    <col min="1839" max="1840" width="2.140625" style="1" customWidth="1"/>
    <col min="1841" max="2053" width="2.5703125" style="1"/>
    <col min="2054" max="2054" width="3.42578125" style="1" customWidth="1"/>
    <col min="2055" max="2070" width="3.140625" style="1" customWidth="1"/>
    <col min="2071" max="2074" width="3.7109375" style="1" customWidth="1"/>
    <col min="2075" max="2088" width="2.5703125" style="1"/>
    <col min="2089" max="2089" width="2.42578125" style="1" customWidth="1"/>
    <col min="2090" max="2094" width="2.5703125" style="1"/>
    <col min="2095" max="2096" width="2.140625" style="1" customWidth="1"/>
    <col min="2097" max="2309" width="2.5703125" style="1"/>
    <col min="2310" max="2310" width="3.42578125" style="1" customWidth="1"/>
    <col min="2311" max="2326" width="3.140625" style="1" customWidth="1"/>
    <col min="2327" max="2330" width="3.7109375" style="1" customWidth="1"/>
    <col min="2331" max="2344" width="2.5703125" style="1"/>
    <col min="2345" max="2345" width="2.42578125" style="1" customWidth="1"/>
    <col min="2346" max="2350" width="2.5703125" style="1"/>
    <col min="2351" max="2352" width="2.140625" style="1" customWidth="1"/>
    <col min="2353" max="2565" width="2.5703125" style="1"/>
    <col min="2566" max="2566" width="3.42578125" style="1" customWidth="1"/>
    <col min="2567" max="2582" width="3.140625" style="1" customWidth="1"/>
    <col min="2583" max="2586" width="3.7109375" style="1" customWidth="1"/>
    <col min="2587" max="2600" width="2.5703125" style="1"/>
    <col min="2601" max="2601" width="2.42578125" style="1" customWidth="1"/>
    <col min="2602" max="2606" width="2.5703125" style="1"/>
    <col min="2607" max="2608" width="2.140625" style="1" customWidth="1"/>
    <col min="2609" max="2821" width="2.5703125" style="1"/>
    <col min="2822" max="2822" width="3.42578125" style="1" customWidth="1"/>
    <col min="2823" max="2838" width="3.140625" style="1" customWidth="1"/>
    <col min="2839" max="2842" width="3.7109375" style="1" customWidth="1"/>
    <col min="2843" max="2856" width="2.5703125" style="1"/>
    <col min="2857" max="2857" width="2.42578125" style="1" customWidth="1"/>
    <col min="2858" max="2862" width="2.5703125" style="1"/>
    <col min="2863" max="2864" width="2.140625" style="1" customWidth="1"/>
    <col min="2865" max="3077" width="2.5703125" style="1"/>
    <col min="3078" max="3078" width="3.42578125" style="1" customWidth="1"/>
    <col min="3079" max="3094" width="3.140625" style="1" customWidth="1"/>
    <col min="3095" max="3098" width="3.7109375" style="1" customWidth="1"/>
    <col min="3099" max="3112" width="2.5703125" style="1"/>
    <col min="3113" max="3113" width="2.42578125" style="1" customWidth="1"/>
    <col min="3114" max="3118" width="2.5703125" style="1"/>
    <col min="3119" max="3120" width="2.140625" style="1" customWidth="1"/>
    <col min="3121" max="3333" width="2.5703125" style="1"/>
    <col min="3334" max="3334" width="3.42578125" style="1" customWidth="1"/>
    <col min="3335" max="3350" width="3.140625" style="1" customWidth="1"/>
    <col min="3351" max="3354" width="3.7109375" style="1" customWidth="1"/>
    <col min="3355" max="3368" width="2.5703125" style="1"/>
    <col min="3369" max="3369" width="2.42578125" style="1" customWidth="1"/>
    <col min="3370" max="3374" width="2.5703125" style="1"/>
    <col min="3375" max="3376" width="2.140625" style="1" customWidth="1"/>
    <col min="3377" max="3589" width="2.5703125" style="1"/>
    <col min="3590" max="3590" width="3.42578125" style="1" customWidth="1"/>
    <col min="3591" max="3606" width="3.140625" style="1" customWidth="1"/>
    <col min="3607" max="3610" width="3.7109375" style="1" customWidth="1"/>
    <col min="3611" max="3624" width="2.5703125" style="1"/>
    <col min="3625" max="3625" width="2.42578125" style="1" customWidth="1"/>
    <col min="3626" max="3630" width="2.5703125" style="1"/>
    <col min="3631" max="3632" width="2.140625" style="1" customWidth="1"/>
    <col min="3633" max="3845" width="2.5703125" style="1"/>
    <col min="3846" max="3846" width="3.42578125" style="1" customWidth="1"/>
    <col min="3847" max="3862" width="3.140625" style="1" customWidth="1"/>
    <col min="3863" max="3866" width="3.7109375" style="1" customWidth="1"/>
    <col min="3867" max="3880" width="2.5703125" style="1"/>
    <col min="3881" max="3881" width="2.42578125" style="1" customWidth="1"/>
    <col min="3882" max="3886" width="2.5703125" style="1"/>
    <col min="3887" max="3888" width="2.140625" style="1" customWidth="1"/>
    <col min="3889" max="4101" width="2.5703125" style="1"/>
    <col min="4102" max="4102" width="3.42578125" style="1" customWidth="1"/>
    <col min="4103" max="4118" width="3.140625" style="1" customWidth="1"/>
    <col min="4119" max="4122" width="3.7109375" style="1" customWidth="1"/>
    <col min="4123" max="4136" width="2.5703125" style="1"/>
    <col min="4137" max="4137" width="2.42578125" style="1" customWidth="1"/>
    <col min="4138" max="4142" width="2.5703125" style="1"/>
    <col min="4143" max="4144" width="2.140625" style="1" customWidth="1"/>
    <col min="4145" max="4357" width="2.5703125" style="1"/>
    <col min="4358" max="4358" width="3.42578125" style="1" customWidth="1"/>
    <col min="4359" max="4374" width="3.140625" style="1" customWidth="1"/>
    <col min="4375" max="4378" width="3.7109375" style="1" customWidth="1"/>
    <col min="4379" max="4392" width="2.5703125" style="1"/>
    <col min="4393" max="4393" width="2.42578125" style="1" customWidth="1"/>
    <col min="4394" max="4398" width="2.5703125" style="1"/>
    <col min="4399" max="4400" width="2.140625" style="1" customWidth="1"/>
    <col min="4401" max="4613" width="2.5703125" style="1"/>
    <col min="4614" max="4614" width="3.42578125" style="1" customWidth="1"/>
    <col min="4615" max="4630" width="3.140625" style="1" customWidth="1"/>
    <col min="4631" max="4634" width="3.7109375" style="1" customWidth="1"/>
    <col min="4635" max="4648" width="2.5703125" style="1"/>
    <col min="4649" max="4649" width="2.42578125" style="1" customWidth="1"/>
    <col min="4650" max="4654" width="2.5703125" style="1"/>
    <col min="4655" max="4656" width="2.140625" style="1" customWidth="1"/>
    <col min="4657" max="4869" width="2.5703125" style="1"/>
    <col min="4870" max="4870" width="3.42578125" style="1" customWidth="1"/>
    <col min="4871" max="4886" width="3.140625" style="1" customWidth="1"/>
    <col min="4887" max="4890" width="3.7109375" style="1" customWidth="1"/>
    <col min="4891" max="4904" width="2.5703125" style="1"/>
    <col min="4905" max="4905" width="2.42578125" style="1" customWidth="1"/>
    <col min="4906" max="4910" width="2.5703125" style="1"/>
    <col min="4911" max="4912" width="2.140625" style="1" customWidth="1"/>
    <col min="4913" max="5125" width="2.5703125" style="1"/>
    <col min="5126" max="5126" width="3.42578125" style="1" customWidth="1"/>
    <col min="5127" max="5142" width="3.140625" style="1" customWidth="1"/>
    <col min="5143" max="5146" width="3.7109375" style="1" customWidth="1"/>
    <col min="5147" max="5160" width="2.5703125" style="1"/>
    <col min="5161" max="5161" width="2.42578125" style="1" customWidth="1"/>
    <col min="5162" max="5166" width="2.5703125" style="1"/>
    <col min="5167" max="5168" width="2.140625" style="1" customWidth="1"/>
    <col min="5169" max="5381" width="2.5703125" style="1"/>
    <col min="5382" max="5382" width="3.42578125" style="1" customWidth="1"/>
    <col min="5383" max="5398" width="3.140625" style="1" customWidth="1"/>
    <col min="5399" max="5402" width="3.7109375" style="1" customWidth="1"/>
    <col min="5403" max="5416" width="2.5703125" style="1"/>
    <col min="5417" max="5417" width="2.42578125" style="1" customWidth="1"/>
    <col min="5418" max="5422" width="2.5703125" style="1"/>
    <col min="5423" max="5424" width="2.140625" style="1" customWidth="1"/>
    <col min="5425" max="5637" width="2.5703125" style="1"/>
    <col min="5638" max="5638" width="3.42578125" style="1" customWidth="1"/>
    <col min="5639" max="5654" width="3.140625" style="1" customWidth="1"/>
    <col min="5655" max="5658" width="3.7109375" style="1" customWidth="1"/>
    <col min="5659" max="5672" width="2.5703125" style="1"/>
    <col min="5673" max="5673" width="2.42578125" style="1" customWidth="1"/>
    <col min="5674" max="5678" width="2.5703125" style="1"/>
    <col min="5679" max="5680" width="2.140625" style="1" customWidth="1"/>
    <col min="5681" max="5893" width="2.5703125" style="1"/>
    <col min="5894" max="5894" width="3.42578125" style="1" customWidth="1"/>
    <col min="5895" max="5910" width="3.140625" style="1" customWidth="1"/>
    <col min="5911" max="5914" width="3.7109375" style="1" customWidth="1"/>
    <col min="5915" max="5928" width="2.5703125" style="1"/>
    <col min="5929" max="5929" width="2.42578125" style="1" customWidth="1"/>
    <col min="5930" max="5934" width="2.5703125" style="1"/>
    <col min="5935" max="5936" width="2.140625" style="1" customWidth="1"/>
    <col min="5937" max="6149" width="2.5703125" style="1"/>
    <col min="6150" max="6150" width="3.42578125" style="1" customWidth="1"/>
    <col min="6151" max="6166" width="3.140625" style="1" customWidth="1"/>
    <col min="6167" max="6170" width="3.7109375" style="1" customWidth="1"/>
    <col min="6171" max="6184" width="2.5703125" style="1"/>
    <col min="6185" max="6185" width="2.42578125" style="1" customWidth="1"/>
    <col min="6186" max="6190" width="2.5703125" style="1"/>
    <col min="6191" max="6192" width="2.140625" style="1" customWidth="1"/>
    <col min="6193" max="6405" width="2.5703125" style="1"/>
    <col min="6406" max="6406" width="3.42578125" style="1" customWidth="1"/>
    <col min="6407" max="6422" width="3.140625" style="1" customWidth="1"/>
    <col min="6423" max="6426" width="3.7109375" style="1" customWidth="1"/>
    <col min="6427" max="6440" width="2.5703125" style="1"/>
    <col min="6441" max="6441" width="2.42578125" style="1" customWidth="1"/>
    <col min="6442" max="6446" width="2.5703125" style="1"/>
    <col min="6447" max="6448" width="2.140625" style="1" customWidth="1"/>
    <col min="6449" max="6661" width="2.5703125" style="1"/>
    <col min="6662" max="6662" width="3.42578125" style="1" customWidth="1"/>
    <col min="6663" max="6678" width="3.140625" style="1" customWidth="1"/>
    <col min="6679" max="6682" width="3.7109375" style="1" customWidth="1"/>
    <col min="6683" max="6696" width="2.5703125" style="1"/>
    <col min="6697" max="6697" width="2.42578125" style="1" customWidth="1"/>
    <col min="6698" max="6702" width="2.5703125" style="1"/>
    <col min="6703" max="6704" width="2.140625" style="1" customWidth="1"/>
    <col min="6705" max="6917" width="2.5703125" style="1"/>
    <col min="6918" max="6918" width="3.42578125" style="1" customWidth="1"/>
    <col min="6919" max="6934" width="3.140625" style="1" customWidth="1"/>
    <col min="6935" max="6938" width="3.7109375" style="1" customWidth="1"/>
    <col min="6939" max="6952" width="2.5703125" style="1"/>
    <col min="6953" max="6953" width="2.42578125" style="1" customWidth="1"/>
    <col min="6954" max="6958" width="2.5703125" style="1"/>
    <col min="6959" max="6960" width="2.140625" style="1" customWidth="1"/>
    <col min="6961" max="7173" width="2.5703125" style="1"/>
    <col min="7174" max="7174" width="3.42578125" style="1" customWidth="1"/>
    <col min="7175" max="7190" width="3.140625" style="1" customWidth="1"/>
    <col min="7191" max="7194" width="3.7109375" style="1" customWidth="1"/>
    <col min="7195" max="7208" width="2.5703125" style="1"/>
    <col min="7209" max="7209" width="2.42578125" style="1" customWidth="1"/>
    <col min="7210" max="7214" width="2.5703125" style="1"/>
    <col min="7215" max="7216" width="2.140625" style="1" customWidth="1"/>
    <col min="7217" max="7429" width="2.5703125" style="1"/>
    <col min="7430" max="7430" width="3.42578125" style="1" customWidth="1"/>
    <col min="7431" max="7446" width="3.140625" style="1" customWidth="1"/>
    <col min="7447" max="7450" width="3.7109375" style="1" customWidth="1"/>
    <col min="7451" max="7464" width="2.5703125" style="1"/>
    <col min="7465" max="7465" width="2.42578125" style="1" customWidth="1"/>
    <col min="7466" max="7470" width="2.5703125" style="1"/>
    <col min="7471" max="7472" width="2.140625" style="1" customWidth="1"/>
    <col min="7473" max="7685" width="2.5703125" style="1"/>
    <col min="7686" max="7686" width="3.42578125" style="1" customWidth="1"/>
    <col min="7687" max="7702" width="3.140625" style="1" customWidth="1"/>
    <col min="7703" max="7706" width="3.7109375" style="1" customWidth="1"/>
    <col min="7707" max="7720" width="2.5703125" style="1"/>
    <col min="7721" max="7721" width="2.42578125" style="1" customWidth="1"/>
    <col min="7722" max="7726" width="2.5703125" style="1"/>
    <col min="7727" max="7728" width="2.140625" style="1" customWidth="1"/>
    <col min="7729" max="7941" width="2.5703125" style="1"/>
    <col min="7942" max="7942" width="3.42578125" style="1" customWidth="1"/>
    <col min="7943" max="7958" width="3.140625" style="1" customWidth="1"/>
    <col min="7959" max="7962" width="3.7109375" style="1" customWidth="1"/>
    <col min="7963" max="7976" width="2.5703125" style="1"/>
    <col min="7977" max="7977" width="2.42578125" style="1" customWidth="1"/>
    <col min="7978" max="7982" width="2.5703125" style="1"/>
    <col min="7983" max="7984" width="2.140625" style="1" customWidth="1"/>
    <col min="7985" max="8197" width="2.5703125" style="1"/>
    <col min="8198" max="8198" width="3.42578125" style="1" customWidth="1"/>
    <col min="8199" max="8214" width="3.140625" style="1" customWidth="1"/>
    <col min="8215" max="8218" width="3.7109375" style="1" customWidth="1"/>
    <col min="8219" max="8232" width="2.5703125" style="1"/>
    <col min="8233" max="8233" width="2.42578125" style="1" customWidth="1"/>
    <col min="8234" max="8238" width="2.5703125" style="1"/>
    <col min="8239" max="8240" width="2.140625" style="1" customWidth="1"/>
    <col min="8241" max="8453" width="2.5703125" style="1"/>
    <col min="8454" max="8454" width="3.42578125" style="1" customWidth="1"/>
    <col min="8455" max="8470" width="3.140625" style="1" customWidth="1"/>
    <col min="8471" max="8474" width="3.7109375" style="1" customWidth="1"/>
    <col min="8475" max="8488" width="2.5703125" style="1"/>
    <col min="8489" max="8489" width="2.42578125" style="1" customWidth="1"/>
    <col min="8490" max="8494" width="2.5703125" style="1"/>
    <col min="8495" max="8496" width="2.140625" style="1" customWidth="1"/>
    <col min="8497" max="8709" width="2.5703125" style="1"/>
    <col min="8710" max="8710" width="3.42578125" style="1" customWidth="1"/>
    <col min="8711" max="8726" width="3.140625" style="1" customWidth="1"/>
    <col min="8727" max="8730" width="3.7109375" style="1" customWidth="1"/>
    <col min="8731" max="8744" width="2.5703125" style="1"/>
    <col min="8745" max="8745" width="2.42578125" style="1" customWidth="1"/>
    <col min="8746" max="8750" width="2.5703125" style="1"/>
    <col min="8751" max="8752" width="2.140625" style="1" customWidth="1"/>
    <col min="8753" max="8965" width="2.5703125" style="1"/>
    <col min="8966" max="8966" width="3.42578125" style="1" customWidth="1"/>
    <col min="8967" max="8982" width="3.140625" style="1" customWidth="1"/>
    <col min="8983" max="8986" width="3.7109375" style="1" customWidth="1"/>
    <col min="8987" max="9000" width="2.5703125" style="1"/>
    <col min="9001" max="9001" width="2.42578125" style="1" customWidth="1"/>
    <col min="9002" max="9006" width="2.5703125" style="1"/>
    <col min="9007" max="9008" width="2.140625" style="1" customWidth="1"/>
    <col min="9009" max="9221" width="2.5703125" style="1"/>
    <col min="9222" max="9222" width="3.42578125" style="1" customWidth="1"/>
    <col min="9223" max="9238" width="3.140625" style="1" customWidth="1"/>
    <col min="9239" max="9242" width="3.7109375" style="1" customWidth="1"/>
    <col min="9243" max="9256" width="2.5703125" style="1"/>
    <col min="9257" max="9257" width="2.42578125" style="1" customWidth="1"/>
    <col min="9258" max="9262" width="2.5703125" style="1"/>
    <col min="9263" max="9264" width="2.140625" style="1" customWidth="1"/>
    <col min="9265" max="9477" width="2.5703125" style="1"/>
    <col min="9478" max="9478" width="3.42578125" style="1" customWidth="1"/>
    <col min="9479" max="9494" width="3.140625" style="1" customWidth="1"/>
    <col min="9495" max="9498" width="3.7109375" style="1" customWidth="1"/>
    <col min="9499" max="9512" width="2.5703125" style="1"/>
    <col min="9513" max="9513" width="2.42578125" style="1" customWidth="1"/>
    <col min="9514" max="9518" width="2.5703125" style="1"/>
    <col min="9519" max="9520" width="2.140625" style="1" customWidth="1"/>
    <col min="9521" max="9733" width="2.5703125" style="1"/>
    <col min="9734" max="9734" width="3.42578125" style="1" customWidth="1"/>
    <col min="9735" max="9750" width="3.140625" style="1" customWidth="1"/>
    <col min="9751" max="9754" width="3.7109375" style="1" customWidth="1"/>
    <col min="9755" max="9768" width="2.5703125" style="1"/>
    <col min="9769" max="9769" width="2.42578125" style="1" customWidth="1"/>
    <col min="9770" max="9774" width="2.5703125" style="1"/>
    <col min="9775" max="9776" width="2.140625" style="1" customWidth="1"/>
    <col min="9777" max="9989" width="2.5703125" style="1"/>
    <col min="9990" max="9990" width="3.42578125" style="1" customWidth="1"/>
    <col min="9991" max="10006" width="3.140625" style="1" customWidth="1"/>
    <col min="10007" max="10010" width="3.7109375" style="1" customWidth="1"/>
    <col min="10011" max="10024" width="2.5703125" style="1"/>
    <col min="10025" max="10025" width="2.42578125" style="1" customWidth="1"/>
    <col min="10026" max="10030" width="2.5703125" style="1"/>
    <col min="10031" max="10032" width="2.140625" style="1" customWidth="1"/>
    <col min="10033" max="10245" width="2.5703125" style="1"/>
    <col min="10246" max="10246" width="3.42578125" style="1" customWidth="1"/>
    <col min="10247" max="10262" width="3.140625" style="1" customWidth="1"/>
    <col min="10263" max="10266" width="3.7109375" style="1" customWidth="1"/>
    <col min="10267" max="10280" width="2.5703125" style="1"/>
    <col min="10281" max="10281" width="2.42578125" style="1" customWidth="1"/>
    <col min="10282" max="10286" width="2.5703125" style="1"/>
    <col min="10287" max="10288" width="2.140625" style="1" customWidth="1"/>
    <col min="10289" max="10501" width="2.5703125" style="1"/>
    <col min="10502" max="10502" width="3.42578125" style="1" customWidth="1"/>
    <col min="10503" max="10518" width="3.140625" style="1" customWidth="1"/>
    <col min="10519" max="10522" width="3.7109375" style="1" customWidth="1"/>
    <col min="10523" max="10536" width="2.5703125" style="1"/>
    <col min="10537" max="10537" width="2.42578125" style="1" customWidth="1"/>
    <col min="10538" max="10542" width="2.5703125" style="1"/>
    <col min="10543" max="10544" width="2.140625" style="1" customWidth="1"/>
    <col min="10545" max="10757" width="2.5703125" style="1"/>
    <col min="10758" max="10758" width="3.42578125" style="1" customWidth="1"/>
    <col min="10759" max="10774" width="3.140625" style="1" customWidth="1"/>
    <col min="10775" max="10778" width="3.7109375" style="1" customWidth="1"/>
    <col min="10779" max="10792" width="2.5703125" style="1"/>
    <col min="10793" max="10793" width="2.42578125" style="1" customWidth="1"/>
    <col min="10794" max="10798" width="2.5703125" style="1"/>
    <col min="10799" max="10800" width="2.140625" style="1" customWidth="1"/>
    <col min="10801" max="11013" width="2.5703125" style="1"/>
    <col min="11014" max="11014" width="3.42578125" style="1" customWidth="1"/>
    <col min="11015" max="11030" width="3.140625" style="1" customWidth="1"/>
    <col min="11031" max="11034" width="3.7109375" style="1" customWidth="1"/>
    <col min="11035" max="11048" width="2.5703125" style="1"/>
    <col min="11049" max="11049" width="2.42578125" style="1" customWidth="1"/>
    <col min="11050" max="11054" width="2.5703125" style="1"/>
    <col min="11055" max="11056" width="2.140625" style="1" customWidth="1"/>
    <col min="11057" max="11269" width="2.5703125" style="1"/>
    <col min="11270" max="11270" width="3.42578125" style="1" customWidth="1"/>
    <col min="11271" max="11286" width="3.140625" style="1" customWidth="1"/>
    <col min="11287" max="11290" width="3.7109375" style="1" customWidth="1"/>
    <col min="11291" max="11304" width="2.5703125" style="1"/>
    <col min="11305" max="11305" width="2.42578125" style="1" customWidth="1"/>
    <col min="11306" max="11310" width="2.5703125" style="1"/>
    <col min="11311" max="11312" width="2.140625" style="1" customWidth="1"/>
    <col min="11313" max="11525" width="2.5703125" style="1"/>
    <col min="11526" max="11526" width="3.42578125" style="1" customWidth="1"/>
    <col min="11527" max="11542" width="3.140625" style="1" customWidth="1"/>
    <col min="11543" max="11546" width="3.7109375" style="1" customWidth="1"/>
    <col min="11547" max="11560" width="2.5703125" style="1"/>
    <col min="11561" max="11561" width="2.42578125" style="1" customWidth="1"/>
    <col min="11562" max="11566" width="2.5703125" style="1"/>
    <col min="11567" max="11568" width="2.140625" style="1" customWidth="1"/>
    <col min="11569" max="11781" width="2.5703125" style="1"/>
    <col min="11782" max="11782" width="3.42578125" style="1" customWidth="1"/>
    <col min="11783" max="11798" width="3.140625" style="1" customWidth="1"/>
    <col min="11799" max="11802" width="3.7109375" style="1" customWidth="1"/>
    <col min="11803" max="11816" width="2.5703125" style="1"/>
    <col min="11817" max="11817" width="2.42578125" style="1" customWidth="1"/>
    <col min="11818" max="11822" width="2.5703125" style="1"/>
    <col min="11823" max="11824" width="2.140625" style="1" customWidth="1"/>
    <col min="11825" max="12037" width="2.5703125" style="1"/>
    <col min="12038" max="12038" width="3.42578125" style="1" customWidth="1"/>
    <col min="12039" max="12054" width="3.140625" style="1" customWidth="1"/>
    <col min="12055" max="12058" width="3.7109375" style="1" customWidth="1"/>
    <col min="12059" max="12072" width="2.5703125" style="1"/>
    <col min="12073" max="12073" width="2.42578125" style="1" customWidth="1"/>
    <col min="12074" max="12078" width="2.5703125" style="1"/>
    <col min="12079" max="12080" width="2.140625" style="1" customWidth="1"/>
    <col min="12081" max="12293" width="2.5703125" style="1"/>
    <col min="12294" max="12294" width="3.42578125" style="1" customWidth="1"/>
    <col min="12295" max="12310" width="3.140625" style="1" customWidth="1"/>
    <col min="12311" max="12314" width="3.7109375" style="1" customWidth="1"/>
    <col min="12315" max="12328" width="2.5703125" style="1"/>
    <col min="12329" max="12329" width="2.42578125" style="1" customWidth="1"/>
    <col min="12330" max="12334" width="2.5703125" style="1"/>
    <col min="12335" max="12336" width="2.140625" style="1" customWidth="1"/>
    <col min="12337" max="12549" width="2.5703125" style="1"/>
    <col min="12550" max="12550" width="3.42578125" style="1" customWidth="1"/>
    <col min="12551" max="12566" width="3.140625" style="1" customWidth="1"/>
    <col min="12567" max="12570" width="3.7109375" style="1" customWidth="1"/>
    <col min="12571" max="12584" width="2.5703125" style="1"/>
    <col min="12585" max="12585" width="2.42578125" style="1" customWidth="1"/>
    <col min="12586" max="12590" width="2.5703125" style="1"/>
    <col min="12591" max="12592" width="2.140625" style="1" customWidth="1"/>
    <col min="12593" max="12805" width="2.5703125" style="1"/>
    <col min="12806" max="12806" width="3.42578125" style="1" customWidth="1"/>
    <col min="12807" max="12822" width="3.140625" style="1" customWidth="1"/>
    <col min="12823" max="12826" width="3.7109375" style="1" customWidth="1"/>
    <col min="12827" max="12840" width="2.5703125" style="1"/>
    <col min="12841" max="12841" width="2.42578125" style="1" customWidth="1"/>
    <col min="12842" max="12846" width="2.5703125" style="1"/>
    <col min="12847" max="12848" width="2.140625" style="1" customWidth="1"/>
    <col min="12849" max="13061" width="2.5703125" style="1"/>
    <col min="13062" max="13062" width="3.42578125" style="1" customWidth="1"/>
    <col min="13063" max="13078" width="3.140625" style="1" customWidth="1"/>
    <col min="13079" max="13082" width="3.7109375" style="1" customWidth="1"/>
    <col min="13083" max="13096" width="2.5703125" style="1"/>
    <col min="13097" max="13097" width="2.42578125" style="1" customWidth="1"/>
    <col min="13098" max="13102" width="2.5703125" style="1"/>
    <col min="13103" max="13104" width="2.140625" style="1" customWidth="1"/>
    <col min="13105" max="13317" width="2.5703125" style="1"/>
    <col min="13318" max="13318" width="3.42578125" style="1" customWidth="1"/>
    <col min="13319" max="13334" width="3.140625" style="1" customWidth="1"/>
    <col min="13335" max="13338" width="3.7109375" style="1" customWidth="1"/>
    <col min="13339" max="13352" width="2.5703125" style="1"/>
    <col min="13353" max="13353" width="2.42578125" style="1" customWidth="1"/>
    <col min="13354" max="13358" width="2.5703125" style="1"/>
    <col min="13359" max="13360" width="2.140625" style="1" customWidth="1"/>
    <col min="13361" max="13573" width="2.5703125" style="1"/>
    <col min="13574" max="13574" width="3.42578125" style="1" customWidth="1"/>
    <col min="13575" max="13590" width="3.140625" style="1" customWidth="1"/>
    <col min="13591" max="13594" width="3.7109375" style="1" customWidth="1"/>
    <col min="13595" max="13608" width="2.5703125" style="1"/>
    <col min="13609" max="13609" width="2.42578125" style="1" customWidth="1"/>
    <col min="13610" max="13614" width="2.5703125" style="1"/>
    <col min="13615" max="13616" width="2.140625" style="1" customWidth="1"/>
    <col min="13617" max="13829" width="2.5703125" style="1"/>
    <col min="13830" max="13830" width="3.42578125" style="1" customWidth="1"/>
    <col min="13831" max="13846" width="3.140625" style="1" customWidth="1"/>
    <col min="13847" max="13850" width="3.7109375" style="1" customWidth="1"/>
    <col min="13851" max="13864" width="2.5703125" style="1"/>
    <col min="13865" max="13865" width="2.42578125" style="1" customWidth="1"/>
    <col min="13866" max="13870" width="2.5703125" style="1"/>
    <col min="13871" max="13872" width="2.140625" style="1" customWidth="1"/>
    <col min="13873" max="14085" width="2.5703125" style="1"/>
    <col min="14086" max="14086" width="3.42578125" style="1" customWidth="1"/>
    <col min="14087" max="14102" width="3.140625" style="1" customWidth="1"/>
    <col min="14103" max="14106" width="3.7109375" style="1" customWidth="1"/>
    <col min="14107" max="14120" width="2.5703125" style="1"/>
    <col min="14121" max="14121" width="2.42578125" style="1" customWidth="1"/>
    <col min="14122" max="14126" width="2.5703125" style="1"/>
    <col min="14127" max="14128" width="2.140625" style="1" customWidth="1"/>
    <col min="14129" max="14341" width="2.5703125" style="1"/>
    <col min="14342" max="14342" width="3.42578125" style="1" customWidth="1"/>
    <col min="14343" max="14358" width="3.140625" style="1" customWidth="1"/>
    <col min="14359" max="14362" width="3.7109375" style="1" customWidth="1"/>
    <col min="14363" max="14376" width="2.5703125" style="1"/>
    <col min="14377" max="14377" width="2.42578125" style="1" customWidth="1"/>
    <col min="14378" max="14382" width="2.5703125" style="1"/>
    <col min="14383" max="14384" width="2.140625" style="1" customWidth="1"/>
    <col min="14385" max="14597" width="2.5703125" style="1"/>
    <col min="14598" max="14598" width="3.42578125" style="1" customWidth="1"/>
    <col min="14599" max="14614" width="3.140625" style="1" customWidth="1"/>
    <col min="14615" max="14618" width="3.7109375" style="1" customWidth="1"/>
    <col min="14619" max="14632" width="2.5703125" style="1"/>
    <col min="14633" max="14633" width="2.42578125" style="1" customWidth="1"/>
    <col min="14634" max="14638" width="2.5703125" style="1"/>
    <col min="14639" max="14640" width="2.140625" style="1" customWidth="1"/>
    <col min="14641" max="14853" width="2.5703125" style="1"/>
    <col min="14854" max="14854" width="3.42578125" style="1" customWidth="1"/>
    <col min="14855" max="14870" width="3.140625" style="1" customWidth="1"/>
    <col min="14871" max="14874" width="3.7109375" style="1" customWidth="1"/>
    <col min="14875" max="14888" width="2.5703125" style="1"/>
    <col min="14889" max="14889" width="2.42578125" style="1" customWidth="1"/>
    <col min="14890" max="14894" width="2.5703125" style="1"/>
    <col min="14895" max="14896" width="2.140625" style="1" customWidth="1"/>
    <col min="14897" max="15109" width="2.5703125" style="1"/>
    <col min="15110" max="15110" width="3.42578125" style="1" customWidth="1"/>
    <col min="15111" max="15126" width="3.140625" style="1" customWidth="1"/>
    <col min="15127" max="15130" width="3.7109375" style="1" customWidth="1"/>
    <col min="15131" max="15144" width="2.5703125" style="1"/>
    <col min="15145" max="15145" width="2.42578125" style="1" customWidth="1"/>
    <col min="15146" max="15150" width="2.5703125" style="1"/>
    <col min="15151" max="15152" width="2.140625" style="1" customWidth="1"/>
    <col min="15153" max="15365" width="2.5703125" style="1"/>
    <col min="15366" max="15366" width="3.42578125" style="1" customWidth="1"/>
    <col min="15367" max="15382" width="3.140625" style="1" customWidth="1"/>
    <col min="15383" max="15386" width="3.7109375" style="1" customWidth="1"/>
    <col min="15387" max="15400" width="2.5703125" style="1"/>
    <col min="15401" max="15401" width="2.42578125" style="1" customWidth="1"/>
    <col min="15402" max="15406" width="2.5703125" style="1"/>
    <col min="15407" max="15408" width="2.140625" style="1" customWidth="1"/>
    <col min="15409" max="15621" width="2.5703125" style="1"/>
    <col min="15622" max="15622" width="3.42578125" style="1" customWidth="1"/>
    <col min="15623" max="15638" width="3.140625" style="1" customWidth="1"/>
    <col min="15639" max="15642" width="3.7109375" style="1" customWidth="1"/>
    <col min="15643" max="15656" width="2.5703125" style="1"/>
    <col min="15657" max="15657" width="2.42578125" style="1" customWidth="1"/>
    <col min="15658" max="15662" width="2.5703125" style="1"/>
    <col min="15663" max="15664" width="2.140625" style="1" customWidth="1"/>
    <col min="15665" max="15877" width="2.5703125" style="1"/>
    <col min="15878" max="15878" width="3.42578125" style="1" customWidth="1"/>
    <col min="15879" max="15894" width="3.140625" style="1" customWidth="1"/>
    <col min="15895" max="15898" width="3.7109375" style="1" customWidth="1"/>
    <col min="15899" max="15912" width="2.5703125" style="1"/>
    <col min="15913" max="15913" width="2.42578125" style="1" customWidth="1"/>
    <col min="15914" max="15918" width="2.5703125" style="1"/>
    <col min="15919" max="15920" width="2.140625" style="1" customWidth="1"/>
    <col min="15921" max="16133" width="2.5703125" style="1"/>
    <col min="16134" max="16134" width="3.42578125" style="1" customWidth="1"/>
    <col min="16135" max="16150" width="3.140625" style="1" customWidth="1"/>
    <col min="16151" max="16154" width="3.7109375" style="1" customWidth="1"/>
    <col min="16155" max="16168" width="2.5703125" style="1"/>
    <col min="16169" max="16169" width="2.42578125" style="1" customWidth="1"/>
    <col min="16170" max="16174" width="2.5703125" style="1"/>
    <col min="16175" max="16176" width="2.140625" style="1" customWidth="1"/>
    <col min="16177" max="16384" width="2.5703125" style="1"/>
  </cols>
  <sheetData>
    <row r="1" spans="1:48" ht="24.95" customHeight="1" x14ac:dyDescent="0.15"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48" ht="13.5" customHeight="1" x14ac:dyDescent="0.15"/>
    <row r="3" spans="1:48" ht="18.7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20.100000000000001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4.6" customHeight="1" x14ac:dyDescent="0.15">
      <c r="A5" s="5"/>
      <c r="B5" s="6" t="s">
        <v>2</v>
      </c>
      <c r="C5" s="6"/>
      <c r="D5" s="6"/>
      <c r="E5" s="6"/>
      <c r="F5" s="6"/>
      <c r="G5" s="7" t="s">
        <v>3</v>
      </c>
      <c r="H5" s="7"/>
      <c r="I5" s="7"/>
      <c r="J5" s="7"/>
      <c r="K5" s="7" t="s">
        <v>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8" t="s">
        <v>5</v>
      </c>
      <c r="X5" s="7"/>
      <c r="Y5" s="7"/>
      <c r="Z5" s="7"/>
      <c r="AA5" s="9" t="s">
        <v>6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24.6" customHeight="1" x14ac:dyDescent="0.15">
      <c r="B6" s="11"/>
      <c r="C6" s="11"/>
      <c r="D6" s="11"/>
      <c r="E6" s="11"/>
      <c r="F6" s="11"/>
      <c r="G6" s="12"/>
      <c r="H6" s="12"/>
      <c r="I6" s="12"/>
      <c r="J6" s="12"/>
      <c r="K6" s="12" t="s">
        <v>7</v>
      </c>
      <c r="L6" s="12"/>
      <c r="M6" s="12"/>
      <c r="N6" s="12"/>
      <c r="O6" s="12" t="s">
        <v>8</v>
      </c>
      <c r="P6" s="12"/>
      <c r="Q6" s="12"/>
      <c r="R6" s="12"/>
      <c r="S6" s="12" t="s">
        <v>9</v>
      </c>
      <c r="T6" s="12"/>
      <c r="U6" s="12"/>
      <c r="V6" s="12"/>
      <c r="W6" s="12"/>
      <c r="X6" s="12"/>
      <c r="Y6" s="12"/>
      <c r="Z6" s="12"/>
      <c r="AA6" s="13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4.6" customHeight="1" x14ac:dyDescent="0.15">
      <c r="B7" s="15" t="s">
        <v>10</v>
      </c>
      <c r="C7" s="15"/>
      <c r="D7" s="16">
        <v>8</v>
      </c>
      <c r="E7" s="16"/>
      <c r="F7" s="1" t="s">
        <v>2</v>
      </c>
      <c r="G7" s="17">
        <v>9210</v>
      </c>
      <c r="H7" s="18"/>
      <c r="I7" s="18"/>
      <c r="J7" s="18"/>
      <c r="K7" s="18">
        <f>O7+S7</f>
        <v>44366</v>
      </c>
      <c r="L7" s="18"/>
      <c r="M7" s="18"/>
      <c r="N7" s="18"/>
      <c r="O7" s="18">
        <v>21827</v>
      </c>
      <c r="P7" s="18"/>
      <c r="Q7" s="18"/>
      <c r="R7" s="18"/>
      <c r="S7" s="18">
        <v>22539</v>
      </c>
      <c r="T7" s="18"/>
      <c r="U7" s="18"/>
      <c r="V7" s="18"/>
      <c r="W7" s="19" t="s">
        <v>11</v>
      </c>
      <c r="X7" s="19"/>
      <c r="Y7" s="19"/>
      <c r="Z7" s="20"/>
      <c r="AA7" s="21" t="s">
        <v>12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</row>
    <row r="8" spans="1:48" ht="24.6" customHeight="1" x14ac:dyDescent="0.15">
      <c r="B8" s="15"/>
      <c r="C8" s="15"/>
      <c r="D8" s="16"/>
      <c r="E8" s="16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19"/>
      <c r="Y8" s="19"/>
      <c r="Z8" s="20"/>
      <c r="AA8" s="21" t="s">
        <v>13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</row>
    <row r="9" spans="1:48" ht="24.6" customHeight="1" x14ac:dyDescent="0.15">
      <c r="B9" s="15"/>
      <c r="C9" s="15"/>
      <c r="D9" s="16">
        <v>10</v>
      </c>
      <c r="E9" s="16"/>
      <c r="G9" s="17">
        <v>9763</v>
      </c>
      <c r="H9" s="18"/>
      <c r="I9" s="18"/>
      <c r="J9" s="18"/>
      <c r="K9" s="18">
        <f t="shared" ref="K9:K44" si="0">O9+S9</f>
        <v>48352</v>
      </c>
      <c r="L9" s="18"/>
      <c r="M9" s="18"/>
      <c r="N9" s="18"/>
      <c r="O9" s="18">
        <v>23916</v>
      </c>
      <c r="P9" s="18"/>
      <c r="Q9" s="18"/>
      <c r="R9" s="18"/>
      <c r="S9" s="18">
        <v>24436</v>
      </c>
      <c r="T9" s="18"/>
      <c r="U9" s="18"/>
      <c r="V9" s="18"/>
      <c r="W9" s="19" t="s">
        <v>11</v>
      </c>
      <c r="X9" s="19"/>
      <c r="Y9" s="19"/>
      <c r="Z9" s="20"/>
      <c r="AA9" s="21" t="s">
        <v>14</v>
      </c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4.6" customHeight="1" x14ac:dyDescent="0.15">
      <c r="B10" s="15"/>
      <c r="C10" s="15"/>
      <c r="D10" s="16">
        <v>12</v>
      </c>
      <c r="E10" s="16"/>
      <c r="G10" s="23" t="s">
        <v>11</v>
      </c>
      <c r="H10" s="19"/>
      <c r="I10" s="19"/>
      <c r="J10" s="19"/>
      <c r="K10" s="18">
        <v>60712</v>
      </c>
      <c r="L10" s="18"/>
      <c r="M10" s="18"/>
      <c r="N10" s="18"/>
      <c r="O10" s="19" t="s">
        <v>11</v>
      </c>
      <c r="P10" s="19"/>
      <c r="Q10" s="19"/>
      <c r="R10" s="19"/>
      <c r="S10" s="19" t="s">
        <v>11</v>
      </c>
      <c r="T10" s="19"/>
      <c r="U10" s="19"/>
      <c r="V10" s="19"/>
      <c r="W10" s="19" t="s">
        <v>11</v>
      </c>
      <c r="X10" s="19"/>
      <c r="Y10" s="19"/>
      <c r="Z10" s="20"/>
      <c r="AA10" s="21" t="s">
        <v>15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24.6" customHeight="1" x14ac:dyDescent="0.15">
      <c r="B11" s="15"/>
      <c r="C11" s="15"/>
      <c r="D11" s="16">
        <v>15</v>
      </c>
      <c r="E11" s="16"/>
      <c r="G11" s="17">
        <v>12529</v>
      </c>
      <c r="H11" s="18"/>
      <c r="I11" s="18"/>
      <c r="J11" s="18"/>
      <c r="K11" s="18">
        <f t="shared" si="0"/>
        <v>61198</v>
      </c>
      <c r="L11" s="18"/>
      <c r="M11" s="18"/>
      <c r="N11" s="18"/>
      <c r="O11" s="18">
        <v>29170</v>
      </c>
      <c r="P11" s="18"/>
      <c r="Q11" s="18"/>
      <c r="R11" s="18"/>
      <c r="S11" s="18">
        <v>32028</v>
      </c>
      <c r="T11" s="18"/>
      <c r="U11" s="18"/>
      <c r="V11" s="18"/>
      <c r="W11" s="24">
        <v>1580.9</v>
      </c>
      <c r="X11" s="24"/>
      <c r="Y11" s="24"/>
      <c r="Z11" s="25"/>
      <c r="AA11" s="21" t="s">
        <v>14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</row>
    <row r="12" spans="1:48" ht="24.6" customHeight="1" x14ac:dyDescent="0.15">
      <c r="B12" s="15"/>
      <c r="C12" s="15"/>
      <c r="D12" s="16">
        <v>20</v>
      </c>
      <c r="E12" s="16"/>
      <c r="G12" s="17">
        <v>12149</v>
      </c>
      <c r="H12" s="18"/>
      <c r="I12" s="18"/>
      <c r="J12" s="18"/>
      <c r="K12" s="18">
        <f t="shared" si="0"/>
        <v>59589</v>
      </c>
      <c r="L12" s="18"/>
      <c r="M12" s="18"/>
      <c r="N12" s="18"/>
      <c r="O12" s="18">
        <v>27305</v>
      </c>
      <c r="P12" s="18"/>
      <c r="Q12" s="18"/>
      <c r="R12" s="18"/>
      <c r="S12" s="18">
        <v>32284</v>
      </c>
      <c r="T12" s="18"/>
      <c r="U12" s="18"/>
      <c r="V12" s="18"/>
      <c r="W12" s="19" t="s">
        <v>11</v>
      </c>
      <c r="X12" s="19"/>
      <c r="Y12" s="19"/>
      <c r="Z12" s="20"/>
      <c r="AA12" s="21" t="s">
        <v>16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48" ht="24.6" customHeight="1" x14ac:dyDescent="0.15">
      <c r="B13" s="15"/>
      <c r="C13" s="15"/>
      <c r="D13" s="16">
        <v>21</v>
      </c>
      <c r="E13" s="16"/>
      <c r="G13" s="17">
        <v>12989</v>
      </c>
      <c r="H13" s="18"/>
      <c r="I13" s="18"/>
      <c r="J13" s="18"/>
      <c r="K13" s="18">
        <f t="shared" si="0"/>
        <v>64071</v>
      </c>
      <c r="L13" s="18"/>
      <c r="M13" s="18"/>
      <c r="N13" s="18"/>
      <c r="O13" s="18">
        <v>30170</v>
      </c>
      <c r="P13" s="18"/>
      <c r="Q13" s="18"/>
      <c r="R13" s="18"/>
      <c r="S13" s="18">
        <v>33901</v>
      </c>
      <c r="T13" s="18"/>
      <c r="U13" s="18"/>
      <c r="V13" s="18"/>
      <c r="W13" s="19" t="s">
        <v>11</v>
      </c>
      <c r="X13" s="19"/>
      <c r="Y13" s="19"/>
      <c r="Z13" s="20"/>
      <c r="AA13" s="21" t="s">
        <v>17</v>
      </c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pans="1:48" ht="24.6" customHeight="1" x14ac:dyDescent="0.15">
      <c r="B14" s="15"/>
      <c r="C14" s="15"/>
      <c r="D14" s="16">
        <v>22</v>
      </c>
      <c r="E14" s="16"/>
      <c r="G14" s="17">
        <v>13990</v>
      </c>
      <c r="H14" s="18"/>
      <c r="I14" s="18"/>
      <c r="J14" s="18"/>
      <c r="K14" s="18">
        <f t="shared" si="0"/>
        <v>69543</v>
      </c>
      <c r="L14" s="18"/>
      <c r="M14" s="18"/>
      <c r="N14" s="18"/>
      <c r="O14" s="18">
        <v>33522</v>
      </c>
      <c r="P14" s="18"/>
      <c r="Q14" s="18"/>
      <c r="R14" s="18"/>
      <c r="S14" s="18">
        <v>36021</v>
      </c>
      <c r="T14" s="18"/>
      <c r="U14" s="18"/>
      <c r="V14" s="18"/>
      <c r="W14" s="19" t="s">
        <v>11</v>
      </c>
      <c r="X14" s="19"/>
      <c r="Y14" s="19"/>
      <c r="Z14" s="20"/>
      <c r="AA14" s="21" t="s">
        <v>18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8" ht="24.6" customHeight="1" x14ac:dyDescent="0.15">
      <c r="B15" s="15"/>
      <c r="C15" s="15"/>
      <c r="D15" s="16">
        <v>23</v>
      </c>
      <c r="E15" s="16"/>
      <c r="G15" s="17">
        <v>14279</v>
      </c>
      <c r="H15" s="18"/>
      <c r="I15" s="18"/>
      <c r="J15" s="18"/>
      <c r="K15" s="18">
        <f t="shared" si="0"/>
        <v>72089</v>
      </c>
      <c r="L15" s="18"/>
      <c r="M15" s="18"/>
      <c r="N15" s="18"/>
      <c r="O15" s="18">
        <v>34918</v>
      </c>
      <c r="P15" s="18"/>
      <c r="Q15" s="18"/>
      <c r="R15" s="18"/>
      <c r="S15" s="18">
        <v>37171</v>
      </c>
      <c r="T15" s="18"/>
      <c r="U15" s="18"/>
      <c r="V15" s="18"/>
      <c r="W15" s="19" t="s">
        <v>11</v>
      </c>
      <c r="X15" s="19"/>
      <c r="Y15" s="19"/>
      <c r="Z15" s="20"/>
      <c r="AA15" s="21" t="s">
        <v>19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48" ht="24.6" customHeight="1" x14ac:dyDescent="0.15">
      <c r="B16" s="15"/>
      <c r="C16" s="15"/>
      <c r="D16" s="16">
        <v>25</v>
      </c>
      <c r="E16" s="16"/>
      <c r="G16" s="17">
        <v>14514</v>
      </c>
      <c r="H16" s="18"/>
      <c r="I16" s="18"/>
      <c r="J16" s="18"/>
      <c r="K16" s="18">
        <f t="shared" si="0"/>
        <v>73512</v>
      </c>
      <c r="L16" s="18"/>
      <c r="M16" s="18"/>
      <c r="N16" s="18"/>
      <c r="O16" s="18">
        <v>35727</v>
      </c>
      <c r="P16" s="18"/>
      <c r="Q16" s="18"/>
      <c r="R16" s="18"/>
      <c r="S16" s="18">
        <v>37785</v>
      </c>
      <c r="T16" s="18"/>
      <c r="U16" s="18"/>
      <c r="V16" s="18"/>
      <c r="W16" s="24">
        <v>2055.6999999999998</v>
      </c>
      <c r="X16" s="24"/>
      <c r="Y16" s="24"/>
      <c r="Z16" s="25"/>
      <c r="AA16" s="21" t="s">
        <v>14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2:48" ht="24.6" customHeight="1" x14ac:dyDescent="0.15">
      <c r="B17" s="15"/>
      <c r="C17" s="15"/>
      <c r="D17" s="16">
        <v>29</v>
      </c>
      <c r="E17" s="16"/>
      <c r="G17" s="23" t="s">
        <v>11</v>
      </c>
      <c r="H17" s="19"/>
      <c r="I17" s="19"/>
      <c r="J17" s="19"/>
      <c r="K17" s="18">
        <v>82385</v>
      </c>
      <c r="L17" s="18"/>
      <c r="M17" s="18"/>
      <c r="N17" s="18"/>
      <c r="O17" s="19" t="s">
        <v>11</v>
      </c>
      <c r="P17" s="19"/>
      <c r="Q17" s="19"/>
      <c r="R17" s="19"/>
      <c r="S17" s="19" t="s">
        <v>11</v>
      </c>
      <c r="T17" s="19"/>
      <c r="U17" s="19"/>
      <c r="V17" s="19"/>
      <c r="W17" s="19" t="s">
        <v>11</v>
      </c>
      <c r="X17" s="19"/>
      <c r="Y17" s="19"/>
      <c r="Z17" s="20"/>
      <c r="AA17" s="21" t="s">
        <v>20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2:48" ht="24.6" customHeight="1" x14ac:dyDescent="0.15">
      <c r="B18" s="15"/>
      <c r="C18" s="15"/>
      <c r="D18" s="16">
        <v>30</v>
      </c>
      <c r="E18" s="16"/>
      <c r="G18" s="23" t="s">
        <v>11</v>
      </c>
      <c r="H18" s="19"/>
      <c r="I18" s="19"/>
      <c r="J18" s="19"/>
      <c r="K18" s="18">
        <v>86222</v>
      </c>
      <c r="L18" s="18"/>
      <c r="M18" s="18"/>
      <c r="N18" s="18"/>
      <c r="O18" s="19" t="s">
        <v>11</v>
      </c>
      <c r="P18" s="19"/>
      <c r="Q18" s="19"/>
      <c r="R18" s="19"/>
      <c r="S18" s="19" t="s">
        <v>11</v>
      </c>
      <c r="T18" s="19"/>
      <c r="U18" s="19"/>
      <c r="V18" s="19"/>
      <c r="W18" s="19" t="s">
        <v>11</v>
      </c>
      <c r="X18" s="19"/>
      <c r="Y18" s="19"/>
      <c r="Z18" s="20"/>
      <c r="AA18" s="21" t="s">
        <v>21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2:48" ht="24.6" customHeight="1" x14ac:dyDescent="0.15">
      <c r="B19" s="15"/>
      <c r="C19" s="15"/>
      <c r="D19" s="16">
        <v>30</v>
      </c>
      <c r="E19" s="16"/>
      <c r="G19" s="23">
        <v>17059</v>
      </c>
      <c r="H19" s="19"/>
      <c r="I19" s="19"/>
      <c r="J19" s="19"/>
      <c r="K19" s="18">
        <f t="shared" si="0"/>
        <v>88157</v>
      </c>
      <c r="L19" s="18"/>
      <c r="M19" s="18"/>
      <c r="N19" s="18"/>
      <c r="O19" s="18">
        <v>42649</v>
      </c>
      <c r="P19" s="18"/>
      <c r="Q19" s="18"/>
      <c r="R19" s="18"/>
      <c r="S19" s="18">
        <v>45508</v>
      </c>
      <c r="T19" s="18"/>
      <c r="U19" s="18"/>
      <c r="V19" s="18"/>
      <c r="W19" s="24">
        <v>1196.8</v>
      </c>
      <c r="X19" s="24"/>
      <c r="Y19" s="24"/>
      <c r="Z19" s="25"/>
      <c r="AA19" s="21" t="s">
        <v>14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2:48" ht="24.6" customHeight="1" x14ac:dyDescent="0.15">
      <c r="B20" s="15"/>
      <c r="C20" s="15"/>
      <c r="D20" s="16">
        <v>31</v>
      </c>
      <c r="E20" s="16"/>
      <c r="G20" s="23" t="s">
        <v>11</v>
      </c>
      <c r="H20" s="19"/>
      <c r="I20" s="19"/>
      <c r="J20" s="19"/>
      <c r="K20" s="18">
        <v>92311</v>
      </c>
      <c r="L20" s="18"/>
      <c r="M20" s="18"/>
      <c r="N20" s="18"/>
      <c r="O20" s="19" t="s">
        <v>11</v>
      </c>
      <c r="P20" s="19"/>
      <c r="Q20" s="19"/>
      <c r="R20" s="19"/>
      <c r="S20" s="19" t="s">
        <v>11</v>
      </c>
      <c r="T20" s="19"/>
      <c r="U20" s="19"/>
      <c r="V20" s="19"/>
      <c r="W20" s="19" t="s">
        <v>11</v>
      </c>
      <c r="X20" s="19"/>
      <c r="Y20" s="19"/>
      <c r="Z20" s="20"/>
      <c r="AA20" s="21" t="s">
        <v>22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2:48" ht="24.6" customHeight="1" x14ac:dyDescent="0.15">
      <c r="B21" s="15"/>
      <c r="C21" s="15"/>
      <c r="D21" s="16">
        <v>32</v>
      </c>
      <c r="E21" s="16"/>
      <c r="G21" s="23" t="s">
        <v>11</v>
      </c>
      <c r="H21" s="19"/>
      <c r="I21" s="19"/>
      <c r="J21" s="19"/>
      <c r="K21" s="18">
        <v>91019</v>
      </c>
      <c r="L21" s="18"/>
      <c r="M21" s="18"/>
      <c r="N21" s="18"/>
      <c r="O21" s="19" t="s">
        <v>11</v>
      </c>
      <c r="P21" s="19"/>
      <c r="Q21" s="19"/>
      <c r="R21" s="19"/>
      <c r="S21" s="19" t="s">
        <v>11</v>
      </c>
      <c r="T21" s="19"/>
      <c r="U21" s="19"/>
      <c r="V21" s="19"/>
      <c r="W21" s="19" t="s">
        <v>11</v>
      </c>
      <c r="X21" s="19"/>
      <c r="Y21" s="19"/>
      <c r="Z21" s="20"/>
      <c r="AA21" s="21" t="s">
        <v>23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2:48" ht="24.6" customHeight="1" x14ac:dyDescent="0.15">
      <c r="B22" s="15"/>
      <c r="C22" s="15"/>
      <c r="D22" s="16">
        <v>33</v>
      </c>
      <c r="E22" s="16"/>
      <c r="G22" s="23" t="s">
        <v>11</v>
      </c>
      <c r="H22" s="19"/>
      <c r="I22" s="19"/>
      <c r="J22" s="19"/>
      <c r="K22" s="18">
        <v>91139</v>
      </c>
      <c r="L22" s="18"/>
      <c r="M22" s="18"/>
      <c r="N22" s="18"/>
      <c r="O22" s="19" t="s">
        <v>11</v>
      </c>
      <c r="P22" s="19"/>
      <c r="Q22" s="19"/>
      <c r="R22" s="19"/>
      <c r="S22" s="19" t="s">
        <v>11</v>
      </c>
      <c r="T22" s="19"/>
      <c r="U22" s="19"/>
      <c r="V22" s="19"/>
      <c r="W22" s="19" t="s">
        <v>11</v>
      </c>
      <c r="X22" s="19"/>
      <c r="Y22" s="19"/>
      <c r="Z22" s="20"/>
      <c r="AA22" s="21" t="s">
        <v>24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2:48" ht="24.6" customHeight="1" x14ac:dyDescent="0.15">
      <c r="B23" s="15"/>
      <c r="C23" s="15"/>
      <c r="D23" s="16">
        <v>35</v>
      </c>
      <c r="E23" s="16"/>
      <c r="G23" s="17">
        <v>19000</v>
      </c>
      <c r="H23" s="18"/>
      <c r="I23" s="18"/>
      <c r="J23" s="18"/>
      <c r="K23" s="18">
        <f t="shared" si="0"/>
        <v>91470</v>
      </c>
      <c r="L23" s="18"/>
      <c r="M23" s="18"/>
      <c r="N23" s="18"/>
      <c r="O23" s="18">
        <v>43878</v>
      </c>
      <c r="P23" s="18"/>
      <c r="Q23" s="18"/>
      <c r="R23" s="18"/>
      <c r="S23" s="18">
        <v>47592</v>
      </c>
      <c r="T23" s="18"/>
      <c r="U23" s="18"/>
      <c r="V23" s="18"/>
      <c r="W23" s="24">
        <v>1082.4000000000001</v>
      </c>
      <c r="X23" s="24"/>
      <c r="Y23" s="24"/>
      <c r="Z23" s="25"/>
      <c r="AA23" s="21" t="s">
        <v>14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2:48" ht="24.6" customHeight="1" x14ac:dyDescent="0.15">
      <c r="B24" s="15"/>
      <c r="C24" s="15"/>
      <c r="D24" s="16">
        <v>40</v>
      </c>
      <c r="E24" s="16"/>
      <c r="G24" s="17">
        <v>20533</v>
      </c>
      <c r="H24" s="18"/>
      <c r="I24" s="18"/>
      <c r="J24" s="18"/>
      <c r="K24" s="18">
        <f t="shared" si="0"/>
        <v>91492</v>
      </c>
      <c r="L24" s="18"/>
      <c r="M24" s="18"/>
      <c r="N24" s="18"/>
      <c r="O24" s="18">
        <v>43680</v>
      </c>
      <c r="P24" s="18"/>
      <c r="Q24" s="18"/>
      <c r="R24" s="18"/>
      <c r="S24" s="18">
        <v>47812</v>
      </c>
      <c r="T24" s="18"/>
      <c r="U24" s="18"/>
      <c r="V24" s="18"/>
      <c r="W24" s="24">
        <v>1082.5999999999999</v>
      </c>
      <c r="X24" s="24"/>
      <c r="Y24" s="24"/>
      <c r="Z24" s="25"/>
      <c r="AA24" s="21" t="s">
        <v>25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2:48" ht="24.6" customHeight="1" x14ac:dyDescent="0.15">
      <c r="B25" s="15"/>
      <c r="C25" s="15"/>
      <c r="D25" s="16">
        <v>45</v>
      </c>
      <c r="E25" s="16"/>
      <c r="G25" s="17">
        <v>21548</v>
      </c>
      <c r="H25" s="18"/>
      <c r="I25" s="18"/>
      <c r="J25" s="18"/>
      <c r="K25" s="18">
        <f t="shared" si="0"/>
        <v>90415</v>
      </c>
      <c r="L25" s="18"/>
      <c r="M25" s="18"/>
      <c r="N25" s="18"/>
      <c r="O25" s="18">
        <v>42887</v>
      </c>
      <c r="P25" s="18"/>
      <c r="Q25" s="18"/>
      <c r="R25" s="18"/>
      <c r="S25" s="18">
        <v>47528</v>
      </c>
      <c r="T25" s="18"/>
      <c r="U25" s="18"/>
      <c r="V25" s="18"/>
      <c r="W25" s="24">
        <v>1066.8</v>
      </c>
      <c r="X25" s="24"/>
      <c r="Y25" s="24"/>
      <c r="Z25" s="25"/>
      <c r="AA25" s="21" t="s">
        <v>25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2:48" ht="24.6" customHeight="1" x14ac:dyDescent="0.15">
      <c r="B26" s="15"/>
      <c r="C26" s="15"/>
      <c r="D26" s="16">
        <v>50</v>
      </c>
      <c r="E26" s="16"/>
      <c r="G26" s="17">
        <v>23151</v>
      </c>
      <c r="H26" s="18"/>
      <c r="I26" s="18"/>
      <c r="J26" s="18"/>
      <c r="K26" s="18">
        <f t="shared" si="0"/>
        <v>90374</v>
      </c>
      <c r="L26" s="18"/>
      <c r="M26" s="18"/>
      <c r="N26" s="18"/>
      <c r="O26" s="18">
        <v>43412</v>
      </c>
      <c r="P26" s="18"/>
      <c r="Q26" s="18"/>
      <c r="R26" s="18"/>
      <c r="S26" s="18">
        <v>46962</v>
      </c>
      <c r="T26" s="18"/>
      <c r="U26" s="18"/>
      <c r="V26" s="18"/>
      <c r="W26" s="24">
        <v>1064.2</v>
      </c>
      <c r="X26" s="24"/>
      <c r="Y26" s="24"/>
      <c r="Z26" s="25"/>
      <c r="AA26" s="21" t="s">
        <v>25</v>
      </c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2:48" ht="24.6" customHeight="1" x14ac:dyDescent="0.15">
      <c r="B27" s="15"/>
      <c r="C27" s="15"/>
      <c r="D27" s="16">
        <v>55</v>
      </c>
      <c r="E27" s="16"/>
      <c r="G27" s="17">
        <v>24018</v>
      </c>
      <c r="H27" s="18"/>
      <c r="I27" s="18"/>
      <c r="J27" s="18"/>
      <c r="K27" s="18">
        <f t="shared" si="0"/>
        <v>89416</v>
      </c>
      <c r="L27" s="18"/>
      <c r="M27" s="18"/>
      <c r="N27" s="18"/>
      <c r="O27" s="18">
        <v>42957</v>
      </c>
      <c r="P27" s="18"/>
      <c r="Q27" s="18"/>
      <c r="R27" s="18"/>
      <c r="S27" s="18">
        <v>46459</v>
      </c>
      <c r="T27" s="18"/>
      <c r="U27" s="18"/>
      <c r="V27" s="18"/>
      <c r="W27" s="24">
        <v>1052</v>
      </c>
      <c r="X27" s="24"/>
      <c r="Y27" s="24"/>
      <c r="Z27" s="25"/>
      <c r="AA27" s="21" t="s">
        <v>25</v>
      </c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2:48" ht="24.6" customHeight="1" x14ac:dyDescent="0.15">
      <c r="B28" s="15"/>
      <c r="C28" s="15"/>
      <c r="D28" s="16">
        <v>60</v>
      </c>
      <c r="E28" s="16"/>
      <c r="G28" s="17">
        <v>24387</v>
      </c>
      <c r="H28" s="18"/>
      <c r="I28" s="18"/>
      <c r="J28" s="18"/>
      <c r="K28" s="18">
        <f t="shared" si="0"/>
        <v>87883</v>
      </c>
      <c r="L28" s="18"/>
      <c r="M28" s="18"/>
      <c r="N28" s="18"/>
      <c r="O28" s="18">
        <v>42128</v>
      </c>
      <c r="P28" s="18"/>
      <c r="Q28" s="18"/>
      <c r="R28" s="18"/>
      <c r="S28" s="18">
        <v>45755</v>
      </c>
      <c r="T28" s="18"/>
      <c r="U28" s="18"/>
      <c r="V28" s="18"/>
      <c r="W28" s="24">
        <v>1032.5999999999999</v>
      </c>
      <c r="X28" s="24"/>
      <c r="Y28" s="24"/>
      <c r="Z28" s="25"/>
      <c r="AA28" s="21" t="s">
        <v>25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2:48" ht="24.6" customHeight="1" x14ac:dyDescent="0.15">
      <c r="B29" s="15"/>
      <c r="C29" s="15"/>
      <c r="D29" s="16">
        <v>61</v>
      </c>
      <c r="E29" s="16"/>
      <c r="G29" s="17">
        <v>24490</v>
      </c>
      <c r="H29" s="18"/>
      <c r="I29" s="18"/>
      <c r="J29" s="18"/>
      <c r="K29" s="18">
        <f t="shared" si="0"/>
        <v>87314</v>
      </c>
      <c r="L29" s="18"/>
      <c r="M29" s="18"/>
      <c r="N29" s="18"/>
      <c r="O29" s="18">
        <v>41869</v>
      </c>
      <c r="P29" s="18"/>
      <c r="Q29" s="18"/>
      <c r="R29" s="18"/>
      <c r="S29" s="18">
        <v>45445</v>
      </c>
      <c r="T29" s="18"/>
      <c r="U29" s="18"/>
      <c r="V29" s="18"/>
      <c r="W29" s="24">
        <v>1025.9000000000001</v>
      </c>
      <c r="X29" s="24"/>
      <c r="Y29" s="24"/>
      <c r="Z29" s="25"/>
      <c r="AA29" s="21" t="s">
        <v>26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2:48" ht="24.6" customHeight="1" x14ac:dyDescent="0.15">
      <c r="B30" s="15"/>
      <c r="C30" s="15"/>
      <c r="D30" s="16">
        <v>62</v>
      </c>
      <c r="E30" s="16"/>
      <c r="G30" s="17">
        <v>24560</v>
      </c>
      <c r="H30" s="18"/>
      <c r="I30" s="18"/>
      <c r="J30" s="18"/>
      <c r="K30" s="18">
        <f t="shared" si="0"/>
        <v>86842</v>
      </c>
      <c r="L30" s="18"/>
      <c r="M30" s="18"/>
      <c r="N30" s="18"/>
      <c r="O30" s="18">
        <v>41659</v>
      </c>
      <c r="P30" s="18"/>
      <c r="Q30" s="18"/>
      <c r="R30" s="18"/>
      <c r="S30" s="18">
        <v>45183</v>
      </c>
      <c r="T30" s="18"/>
      <c r="U30" s="18"/>
      <c r="V30" s="18"/>
      <c r="W30" s="24">
        <v>1020.4</v>
      </c>
      <c r="X30" s="24"/>
      <c r="Y30" s="24"/>
      <c r="Z30" s="25"/>
      <c r="AA30" s="21" t="s">
        <v>25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2:48" ht="24.6" customHeight="1" x14ac:dyDescent="0.15">
      <c r="B31" s="15"/>
      <c r="C31" s="15"/>
      <c r="D31" s="16">
        <v>63</v>
      </c>
      <c r="E31" s="16"/>
      <c r="G31" s="17">
        <v>24705</v>
      </c>
      <c r="H31" s="18"/>
      <c r="I31" s="18"/>
      <c r="J31" s="18"/>
      <c r="K31" s="18">
        <f t="shared" si="0"/>
        <v>86452</v>
      </c>
      <c r="L31" s="18"/>
      <c r="M31" s="18"/>
      <c r="N31" s="18"/>
      <c r="O31" s="18">
        <v>41446</v>
      </c>
      <c r="P31" s="18"/>
      <c r="Q31" s="18"/>
      <c r="R31" s="18"/>
      <c r="S31" s="18">
        <v>45006</v>
      </c>
      <c r="T31" s="18"/>
      <c r="U31" s="18"/>
      <c r="V31" s="18"/>
      <c r="W31" s="24">
        <v>1015.8</v>
      </c>
      <c r="X31" s="24"/>
      <c r="Y31" s="24"/>
      <c r="Z31" s="25"/>
      <c r="AA31" s="21" t="s">
        <v>25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2:48" ht="24.6" customHeight="1" x14ac:dyDescent="0.15">
      <c r="B32" s="15" t="s">
        <v>27</v>
      </c>
      <c r="C32" s="15"/>
      <c r="D32" s="16" t="s">
        <v>28</v>
      </c>
      <c r="E32" s="16"/>
      <c r="F32" s="1" t="s">
        <v>2</v>
      </c>
      <c r="G32" s="17">
        <v>24779</v>
      </c>
      <c r="H32" s="18"/>
      <c r="I32" s="18"/>
      <c r="J32" s="18"/>
      <c r="K32" s="18">
        <f t="shared" si="0"/>
        <v>85896</v>
      </c>
      <c r="L32" s="18"/>
      <c r="M32" s="18"/>
      <c r="N32" s="18"/>
      <c r="O32" s="18">
        <v>41187</v>
      </c>
      <c r="P32" s="18"/>
      <c r="Q32" s="18"/>
      <c r="R32" s="18"/>
      <c r="S32" s="18">
        <v>44709</v>
      </c>
      <c r="T32" s="18"/>
      <c r="U32" s="18"/>
      <c r="V32" s="18"/>
      <c r="W32" s="24">
        <v>1009.2</v>
      </c>
      <c r="X32" s="24"/>
      <c r="Y32" s="24"/>
      <c r="Z32" s="25"/>
      <c r="AA32" s="21" t="s">
        <v>25</v>
      </c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2:48" ht="24.6" customHeight="1" x14ac:dyDescent="0.15">
      <c r="B33" s="15"/>
      <c r="C33" s="15"/>
      <c r="D33" s="16">
        <v>2</v>
      </c>
      <c r="E33" s="16"/>
      <c r="G33" s="17">
        <v>24807</v>
      </c>
      <c r="H33" s="18"/>
      <c r="I33" s="18"/>
      <c r="J33" s="18"/>
      <c r="K33" s="18">
        <f t="shared" si="0"/>
        <v>85138</v>
      </c>
      <c r="L33" s="18"/>
      <c r="M33" s="18"/>
      <c r="N33" s="18"/>
      <c r="O33" s="18">
        <v>40719</v>
      </c>
      <c r="P33" s="18"/>
      <c r="Q33" s="18"/>
      <c r="R33" s="18"/>
      <c r="S33" s="18">
        <v>44419</v>
      </c>
      <c r="T33" s="18"/>
      <c r="U33" s="18"/>
      <c r="V33" s="18"/>
      <c r="W33" s="24">
        <v>1018.5</v>
      </c>
      <c r="X33" s="24"/>
      <c r="Y33" s="24"/>
      <c r="Z33" s="25"/>
      <c r="AA33" s="21" t="s">
        <v>14</v>
      </c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2:48" ht="24.6" customHeight="1" x14ac:dyDescent="0.15">
      <c r="B34" s="15"/>
      <c r="C34" s="15"/>
      <c r="D34" s="16">
        <v>3</v>
      </c>
      <c r="E34" s="16"/>
      <c r="G34" s="17">
        <v>24876</v>
      </c>
      <c r="H34" s="18"/>
      <c r="I34" s="18"/>
      <c r="J34" s="18"/>
      <c r="K34" s="18">
        <f t="shared" si="0"/>
        <v>84434</v>
      </c>
      <c r="L34" s="18"/>
      <c r="M34" s="18"/>
      <c r="N34" s="18"/>
      <c r="O34" s="18">
        <v>40361</v>
      </c>
      <c r="P34" s="18"/>
      <c r="Q34" s="18"/>
      <c r="R34" s="18"/>
      <c r="S34" s="18">
        <v>44073</v>
      </c>
      <c r="T34" s="18"/>
      <c r="U34" s="18"/>
      <c r="V34" s="18"/>
      <c r="W34" s="24">
        <v>1010.1</v>
      </c>
      <c r="X34" s="24"/>
      <c r="Y34" s="24"/>
      <c r="Z34" s="25"/>
      <c r="AA34" s="21" t="s">
        <v>26</v>
      </c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2:48" ht="24.6" customHeight="1" x14ac:dyDescent="0.15">
      <c r="B35" s="15"/>
      <c r="C35" s="15"/>
      <c r="D35" s="16">
        <v>4</v>
      </c>
      <c r="E35" s="16"/>
      <c r="G35" s="17">
        <v>24976</v>
      </c>
      <c r="H35" s="18"/>
      <c r="I35" s="18"/>
      <c r="J35" s="18"/>
      <c r="K35" s="18">
        <f t="shared" si="0"/>
        <v>83841</v>
      </c>
      <c r="L35" s="18"/>
      <c r="M35" s="18"/>
      <c r="N35" s="18"/>
      <c r="O35" s="18">
        <v>40074</v>
      </c>
      <c r="P35" s="18"/>
      <c r="Q35" s="18"/>
      <c r="R35" s="18"/>
      <c r="S35" s="18">
        <v>43767</v>
      </c>
      <c r="T35" s="18"/>
      <c r="U35" s="18"/>
      <c r="V35" s="18"/>
      <c r="W35" s="24">
        <v>1003</v>
      </c>
      <c r="X35" s="24"/>
      <c r="Y35" s="24"/>
      <c r="Z35" s="25"/>
      <c r="AA35" s="21" t="s">
        <v>25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2:48" ht="24.6" customHeight="1" x14ac:dyDescent="0.15">
      <c r="B36" s="15"/>
      <c r="C36" s="15"/>
      <c r="D36" s="16">
        <v>5</v>
      </c>
      <c r="E36" s="16"/>
      <c r="G36" s="17">
        <v>25098</v>
      </c>
      <c r="H36" s="18"/>
      <c r="I36" s="18"/>
      <c r="J36" s="18"/>
      <c r="K36" s="18">
        <f t="shared" si="0"/>
        <v>83176</v>
      </c>
      <c r="L36" s="18"/>
      <c r="M36" s="18"/>
      <c r="N36" s="18"/>
      <c r="O36" s="18">
        <v>39746</v>
      </c>
      <c r="P36" s="18"/>
      <c r="Q36" s="18"/>
      <c r="R36" s="18"/>
      <c r="S36" s="18">
        <v>43430</v>
      </c>
      <c r="T36" s="18"/>
      <c r="U36" s="18"/>
      <c r="V36" s="18"/>
      <c r="W36" s="24">
        <v>995</v>
      </c>
      <c r="X36" s="24"/>
      <c r="Y36" s="24"/>
      <c r="Z36" s="25"/>
      <c r="AA36" s="21" t="s">
        <v>25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2:48" ht="24.6" customHeight="1" x14ac:dyDescent="0.15">
      <c r="B37" s="15"/>
      <c r="C37" s="15"/>
      <c r="D37" s="16">
        <v>6</v>
      </c>
      <c r="E37" s="16"/>
      <c r="G37" s="17">
        <v>25342</v>
      </c>
      <c r="H37" s="18"/>
      <c r="I37" s="18"/>
      <c r="J37" s="18"/>
      <c r="K37" s="18">
        <f t="shared" si="0"/>
        <v>82673</v>
      </c>
      <c r="L37" s="18"/>
      <c r="M37" s="18"/>
      <c r="N37" s="18"/>
      <c r="O37" s="18">
        <v>39522</v>
      </c>
      <c r="P37" s="18"/>
      <c r="Q37" s="18"/>
      <c r="R37" s="18"/>
      <c r="S37" s="18">
        <v>43151</v>
      </c>
      <c r="T37" s="18"/>
      <c r="U37" s="18"/>
      <c r="V37" s="18"/>
      <c r="W37" s="24">
        <v>989</v>
      </c>
      <c r="X37" s="24"/>
      <c r="Y37" s="24"/>
      <c r="Z37" s="25"/>
      <c r="AA37" s="21" t="s">
        <v>25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2:48" ht="24.6" customHeight="1" x14ac:dyDescent="0.15">
      <c r="B38" s="15"/>
      <c r="C38" s="15"/>
      <c r="D38" s="16">
        <v>7</v>
      </c>
      <c r="E38" s="16"/>
      <c r="G38" s="17">
        <v>25448</v>
      </c>
      <c r="H38" s="18"/>
      <c r="I38" s="18"/>
      <c r="J38" s="18"/>
      <c r="K38" s="18">
        <f t="shared" si="0"/>
        <v>82180</v>
      </c>
      <c r="L38" s="18"/>
      <c r="M38" s="18"/>
      <c r="N38" s="18"/>
      <c r="O38" s="18">
        <v>39327</v>
      </c>
      <c r="P38" s="18"/>
      <c r="Q38" s="18"/>
      <c r="R38" s="18"/>
      <c r="S38" s="18">
        <v>42853</v>
      </c>
      <c r="T38" s="18"/>
      <c r="U38" s="18"/>
      <c r="V38" s="18"/>
      <c r="W38" s="24">
        <v>983.1</v>
      </c>
      <c r="X38" s="24"/>
      <c r="Y38" s="24"/>
      <c r="Z38" s="25"/>
      <c r="AA38" s="21" t="s">
        <v>14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2:48" ht="24.6" customHeight="1" x14ac:dyDescent="0.15">
      <c r="B39" s="15"/>
      <c r="C39" s="15"/>
      <c r="D39" s="16">
        <v>8</v>
      </c>
      <c r="E39" s="16"/>
      <c r="G39" s="17">
        <v>25723</v>
      </c>
      <c r="H39" s="18"/>
      <c r="I39" s="18"/>
      <c r="J39" s="18"/>
      <c r="K39" s="18">
        <f t="shared" si="0"/>
        <v>81586</v>
      </c>
      <c r="L39" s="18"/>
      <c r="M39" s="18"/>
      <c r="N39" s="18"/>
      <c r="O39" s="18">
        <v>39067</v>
      </c>
      <c r="P39" s="18"/>
      <c r="Q39" s="18"/>
      <c r="R39" s="18"/>
      <c r="S39" s="18">
        <v>42519</v>
      </c>
      <c r="T39" s="18"/>
      <c r="U39" s="18"/>
      <c r="V39" s="18"/>
      <c r="W39" s="24">
        <v>976</v>
      </c>
      <c r="X39" s="24"/>
      <c r="Y39" s="24"/>
      <c r="Z39" s="25"/>
      <c r="AA39" s="21" t="s">
        <v>26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2:48" ht="24.6" customHeight="1" x14ac:dyDescent="0.15">
      <c r="B40" s="15"/>
      <c r="C40" s="15"/>
      <c r="D40" s="16">
        <v>9</v>
      </c>
      <c r="E40" s="16"/>
      <c r="G40" s="17">
        <v>25879</v>
      </c>
      <c r="H40" s="18"/>
      <c r="I40" s="18"/>
      <c r="J40" s="18"/>
      <c r="K40" s="18">
        <f t="shared" si="0"/>
        <v>80979</v>
      </c>
      <c r="L40" s="18"/>
      <c r="M40" s="18"/>
      <c r="N40" s="18"/>
      <c r="O40" s="18">
        <v>38690</v>
      </c>
      <c r="P40" s="18"/>
      <c r="Q40" s="18"/>
      <c r="R40" s="18"/>
      <c r="S40" s="18">
        <v>42289</v>
      </c>
      <c r="T40" s="18"/>
      <c r="U40" s="18"/>
      <c r="V40" s="18"/>
      <c r="W40" s="24">
        <v>968.6</v>
      </c>
      <c r="X40" s="24"/>
      <c r="Y40" s="24"/>
      <c r="Z40" s="25"/>
      <c r="AA40" s="21" t="s">
        <v>25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2:48" ht="24.6" customHeight="1" x14ac:dyDescent="0.15">
      <c r="B41" s="15"/>
      <c r="C41" s="15"/>
      <c r="D41" s="16">
        <v>10</v>
      </c>
      <c r="E41" s="16"/>
      <c r="G41" s="17">
        <v>26172</v>
      </c>
      <c r="H41" s="18"/>
      <c r="I41" s="18"/>
      <c r="J41" s="18"/>
      <c r="K41" s="18">
        <f t="shared" si="0"/>
        <v>80405</v>
      </c>
      <c r="L41" s="18"/>
      <c r="M41" s="18"/>
      <c r="N41" s="18"/>
      <c r="O41" s="18">
        <v>38544</v>
      </c>
      <c r="P41" s="18"/>
      <c r="Q41" s="18"/>
      <c r="R41" s="18"/>
      <c r="S41" s="18">
        <v>41861</v>
      </c>
      <c r="T41" s="18"/>
      <c r="U41" s="18"/>
      <c r="V41" s="18"/>
      <c r="W41" s="24">
        <v>961.8</v>
      </c>
      <c r="X41" s="24"/>
      <c r="Y41" s="24"/>
      <c r="Z41" s="25"/>
      <c r="AA41" s="21" t="s">
        <v>25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2:48" ht="24.6" customHeight="1" x14ac:dyDescent="0.15">
      <c r="B42" s="15"/>
      <c r="C42" s="15"/>
      <c r="D42" s="16">
        <v>11</v>
      </c>
      <c r="E42" s="16"/>
      <c r="G42" s="17">
        <v>26403</v>
      </c>
      <c r="H42" s="18"/>
      <c r="I42" s="18"/>
      <c r="J42" s="18"/>
      <c r="K42" s="18">
        <f t="shared" si="0"/>
        <v>79749</v>
      </c>
      <c r="L42" s="18"/>
      <c r="M42" s="18"/>
      <c r="N42" s="18"/>
      <c r="O42" s="18">
        <v>38264</v>
      </c>
      <c r="P42" s="18"/>
      <c r="Q42" s="18"/>
      <c r="R42" s="18"/>
      <c r="S42" s="18">
        <v>41485</v>
      </c>
      <c r="T42" s="18"/>
      <c r="U42" s="18"/>
      <c r="V42" s="18"/>
      <c r="W42" s="24">
        <v>953.9</v>
      </c>
      <c r="X42" s="24"/>
      <c r="Y42" s="24"/>
      <c r="Z42" s="25"/>
      <c r="AA42" s="21" t="s">
        <v>25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2:48" ht="24.6" customHeight="1" x14ac:dyDescent="0.15">
      <c r="B43" s="15"/>
      <c r="C43" s="15"/>
      <c r="D43" s="16">
        <v>12</v>
      </c>
      <c r="E43" s="16"/>
      <c r="G43" s="17">
        <v>25889</v>
      </c>
      <c r="H43" s="18"/>
      <c r="I43" s="18"/>
      <c r="J43" s="18"/>
      <c r="K43" s="18">
        <f t="shared" si="0"/>
        <v>78697</v>
      </c>
      <c r="L43" s="18"/>
      <c r="M43" s="18"/>
      <c r="N43" s="18"/>
      <c r="O43" s="18">
        <v>37595</v>
      </c>
      <c r="P43" s="18"/>
      <c r="Q43" s="18"/>
      <c r="R43" s="18"/>
      <c r="S43" s="18">
        <v>41102</v>
      </c>
      <c r="T43" s="18"/>
      <c r="U43" s="18"/>
      <c r="V43" s="18"/>
      <c r="W43" s="24">
        <v>940.3</v>
      </c>
      <c r="X43" s="24"/>
      <c r="Y43" s="24"/>
      <c r="Z43" s="25"/>
      <c r="AA43" s="21" t="s">
        <v>14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2:48" ht="24.6" customHeight="1" x14ac:dyDescent="0.15">
      <c r="B44" s="15"/>
      <c r="C44" s="15"/>
      <c r="D44" s="16">
        <v>13</v>
      </c>
      <c r="E44" s="16"/>
      <c r="G44" s="17">
        <v>26085</v>
      </c>
      <c r="H44" s="18"/>
      <c r="I44" s="18"/>
      <c r="J44" s="18"/>
      <c r="K44" s="18">
        <f t="shared" si="0"/>
        <v>78117</v>
      </c>
      <c r="L44" s="18"/>
      <c r="M44" s="18"/>
      <c r="N44" s="18"/>
      <c r="O44" s="18">
        <v>37230</v>
      </c>
      <c r="P44" s="18"/>
      <c r="Q44" s="18"/>
      <c r="R44" s="18"/>
      <c r="S44" s="18">
        <v>40887</v>
      </c>
      <c r="T44" s="18"/>
      <c r="U44" s="18"/>
      <c r="V44" s="18"/>
      <c r="W44" s="24">
        <v>933.4</v>
      </c>
      <c r="X44" s="24"/>
      <c r="Y44" s="24"/>
      <c r="Z44" s="25"/>
      <c r="AA44" s="21" t="s">
        <v>26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2:48" ht="24.6" customHeight="1" x14ac:dyDescent="0.15">
      <c r="B45" s="15"/>
      <c r="C45" s="15"/>
      <c r="D45" s="16">
        <v>14</v>
      </c>
      <c r="E45" s="16"/>
      <c r="G45" s="17">
        <v>26112</v>
      </c>
      <c r="H45" s="18"/>
      <c r="I45" s="18"/>
      <c r="J45" s="18"/>
      <c r="K45" s="18">
        <v>77310</v>
      </c>
      <c r="L45" s="18"/>
      <c r="M45" s="18"/>
      <c r="N45" s="18"/>
      <c r="O45" s="18">
        <v>36839</v>
      </c>
      <c r="P45" s="18"/>
      <c r="Q45" s="18"/>
      <c r="R45" s="18"/>
      <c r="S45" s="18">
        <v>40471</v>
      </c>
      <c r="T45" s="18"/>
      <c r="U45" s="18"/>
      <c r="V45" s="18"/>
      <c r="W45" s="24">
        <v>921.8</v>
      </c>
      <c r="X45" s="24"/>
      <c r="Y45" s="24"/>
      <c r="Z45" s="25"/>
      <c r="AA45" s="21" t="s">
        <v>25</v>
      </c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2:48" ht="24.6" customHeight="1" x14ac:dyDescent="0.15">
      <c r="B46" s="15"/>
      <c r="C46" s="15"/>
      <c r="D46" s="16">
        <v>15</v>
      </c>
      <c r="E46" s="16"/>
      <c r="G46" s="17">
        <v>26036</v>
      </c>
      <c r="H46" s="18"/>
      <c r="I46" s="18"/>
      <c r="J46" s="18"/>
      <c r="K46" s="18">
        <v>76345</v>
      </c>
      <c r="L46" s="18"/>
      <c r="M46" s="18"/>
      <c r="N46" s="18"/>
      <c r="O46" s="18">
        <v>36307</v>
      </c>
      <c r="P46" s="18"/>
      <c r="Q46" s="18"/>
      <c r="R46" s="18"/>
      <c r="S46" s="18">
        <v>40038</v>
      </c>
      <c r="T46" s="18"/>
      <c r="U46" s="18"/>
      <c r="V46" s="18"/>
      <c r="W46" s="24">
        <v>910.3</v>
      </c>
      <c r="X46" s="24"/>
      <c r="Y46" s="24"/>
      <c r="Z46" s="25"/>
      <c r="AA46" s="21" t="s">
        <v>25</v>
      </c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2:48" ht="24.6" customHeight="1" x14ac:dyDescent="0.15">
      <c r="B47" s="15"/>
      <c r="C47" s="15"/>
      <c r="D47" s="16">
        <v>16</v>
      </c>
      <c r="E47" s="16"/>
      <c r="G47" s="17">
        <v>26081</v>
      </c>
      <c r="H47" s="18"/>
      <c r="I47" s="18"/>
      <c r="J47" s="18"/>
      <c r="K47" s="18">
        <v>75565</v>
      </c>
      <c r="L47" s="18"/>
      <c r="M47" s="18"/>
      <c r="N47" s="18"/>
      <c r="O47" s="18">
        <v>35885</v>
      </c>
      <c r="P47" s="18"/>
      <c r="Q47" s="18"/>
      <c r="R47" s="18"/>
      <c r="S47" s="18">
        <v>39680</v>
      </c>
      <c r="T47" s="18"/>
      <c r="U47" s="18"/>
      <c r="V47" s="18"/>
      <c r="W47" s="24">
        <v>901</v>
      </c>
      <c r="X47" s="24"/>
      <c r="Y47" s="24"/>
      <c r="Z47" s="25"/>
      <c r="AA47" s="22" t="s">
        <v>25</v>
      </c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2:48" ht="24.6" customHeight="1" x14ac:dyDescent="0.15">
      <c r="B48" s="15"/>
      <c r="C48" s="15"/>
      <c r="D48" s="16">
        <v>17</v>
      </c>
      <c r="E48" s="16"/>
      <c r="G48" s="17">
        <v>26812</v>
      </c>
      <c r="H48" s="18"/>
      <c r="I48" s="18"/>
      <c r="J48" s="18"/>
      <c r="K48" s="18">
        <f>SUM(O48:V48)</f>
        <v>75020</v>
      </c>
      <c r="L48" s="18"/>
      <c r="M48" s="18"/>
      <c r="N48" s="18"/>
      <c r="O48" s="18">
        <v>35740</v>
      </c>
      <c r="P48" s="18"/>
      <c r="Q48" s="18"/>
      <c r="R48" s="18"/>
      <c r="S48" s="18">
        <v>39280</v>
      </c>
      <c r="T48" s="18"/>
      <c r="U48" s="18"/>
      <c r="V48" s="18"/>
      <c r="W48" s="24">
        <v>894.1</v>
      </c>
      <c r="X48" s="24"/>
      <c r="Y48" s="24"/>
      <c r="Z48" s="25"/>
      <c r="AA48" s="22" t="s">
        <v>14</v>
      </c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2:48" ht="24.6" customHeight="1" x14ac:dyDescent="0.15">
      <c r="B49" s="26"/>
      <c r="C49" s="26"/>
      <c r="D49" s="16">
        <v>18</v>
      </c>
      <c r="E49" s="16"/>
      <c r="G49" s="17">
        <v>26907</v>
      </c>
      <c r="H49" s="18"/>
      <c r="I49" s="18"/>
      <c r="J49" s="18"/>
      <c r="K49" s="18">
        <f>SUM(O49:V49)</f>
        <v>73864</v>
      </c>
      <c r="L49" s="18"/>
      <c r="M49" s="18"/>
      <c r="N49" s="18"/>
      <c r="O49" s="18">
        <v>35167</v>
      </c>
      <c r="P49" s="18"/>
      <c r="Q49" s="18"/>
      <c r="R49" s="18"/>
      <c r="S49" s="18">
        <v>38697</v>
      </c>
      <c r="T49" s="18"/>
      <c r="U49" s="18"/>
      <c r="V49" s="18"/>
      <c r="W49" s="24">
        <v>880.3</v>
      </c>
      <c r="X49" s="24"/>
      <c r="Y49" s="24"/>
      <c r="Z49" s="25"/>
      <c r="AA49" s="21" t="s">
        <v>26</v>
      </c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2:48" ht="24.6" customHeight="1" x14ac:dyDescent="0.15">
      <c r="B50" s="15"/>
      <c r="C50" s="15"/>
      <c r="D50" s="16">
        <v>19</v>
      </c>
      <c r="E50" s="16"/>
      <c r="G50" s="17">
        <v>26868</v>
      </c>
      <c r="H50" s="18"/>
      <c r="I50" s="18"/>
      <c r="J50" s="18"/>
      <c r="K50" s="18">
        <v>72700</v>
      </c>
      <c r="L50" s="18"/>
      <c r="M50" s="18"/>
      <c r="N50" s="18"/>
      <c r="O50" s="18">
        <v>34630</v>
      </c>
      <c r="P50" s="18"/>
      <c r="Q50" s="18"/>
      <c r="R50" s="18"/>
      <c r="S50" s="18">
        <v>38070</v>
      </c>
      <c r="T50" s="18"/>
      <c r="U50" s="18"/>
      <c r="V50" s="18"/>
      <c r="W50" s="24">
        <v>866.4</v>
      </c>
      <c r="X50" s="24"/>
      <c r="Y50" s="24"/>
      <c r="Z50" s="25"/>
      <c r="AA50" s="22" t="s">
        <v>25</v>
      </c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2:48" ht="24.6" customHeight="1" x14ac:dyDescent="0.15">
      <c r="B51" s="11"/>
      <c r="C51" s="11"/>
      <c r="D51" s="27">
        <v>20</v>
      </c>
      <c r="E51" s="27"/>
      <c r="F51" s="28"/>
      <c r="G51" s="29">
        <v>26775</v>
      </c>
      <c r="H51" s="30"/>
      <c r="I51" s="30"/>
      <c r="J51" s="30"/>
      <c r="K51" s="30">
        <v>71459</v>
      </c>
      <c r="L51" s="30"/>
      <c r="M51" s="30"/>
      <c r="N51" s="30"/>
      <c r="O51" s="30">
        <v>34061</v>
      </c>
      <c r="P51" s="30"/>
      <c r="Q51" s="30"/>
      <c r="R51" s="30"/>
      <c r="S51" s="30">
        <v>37398</v>
      </c>
      <c r="T51" s="30"/>
      <c r="U51" s="30"/>
      <c r="V51" s="30"/>
      <c r="W51" s="31">
        <v>851.6</v>
      </c>
      <c r="X51" s="31"/>
      <c r="Y51" s="31"/>
      <c r="Z51" s="32"/>
      <c r="AA51" s="22" t="s">
        <v>25</v>
      </c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2:48" x14ac:dyDescent="0.15">
      <c r="AA52" s="33" t="s">
        <v>29</v>
      </c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</sheetData>
  <mergeCells count="370">
    <mergeCell ref="W51:Z51"/>
    <mergeCell ref="AA51:AV51"/>
    <mergeCell ref="AA52:AV52"/>
    <mergeCell ref="B51:C51"/>
    <mergeCell ref="D51:E51"/>
    <mergeCell ref="G51:J51"/>
    <mergeCell ref="K51:N51"/>
    <mergeCell ref="O51:R51"/>
    <mergeCell ref="S51:V51"/>
    <mergeCell ref="AA49:AV49"/>
    <mergeCell ref="B50:C50"/>
    <mergeCell ref="D50:E50"/>
    <mergeCell ref="G50:J50"/>
    <mergeCell ref="K50:N50"/>
    <mergeCell ref="O50:R50"/>
    <mergeCell ref="S50:V50"/>
    <mergeCell ref="W50:Z50"/>
    <mergeCell ref="AA50:AV50"/>
    <mergeCell ref="D49:E49"/>
    <mergeCell ref="G49:J49"/>
    <mergeCell ref="K49:N49"/>
    <mergeCell ref="O49:R49"/>
    <mergeCell ref="S49:V49"/>
    <mergeCell ref="W49:Z49"/>
    <mergeCell ref="W47:Z47"/>
    <mergeCell ref="AA47:AV47"/>
    <mergeCell ref="B48:C48"/>
    <mergeCell ref="D48:E48"/>
    <mergeCell ref="G48:J48"/>
    <mergeCell ref="K48:N48"/>
    <mergeCell ref="O48:R48"/>
    <mergeCell ref="S48:V48"/>
    <mergeCell ref="W48:Z48"/>
    <mergeCell ref="AA48:AV48"/>
    <mergeCell ref="B47:C47"/>
    <mergeCell ref="D47:E47"/>
    <mergeCell ref="G47:J47"/>
    <mergeCell ref="K47:N47"/>
    <mergeCell ref="O47:R47"/>
    <mergeCell ref="S47:V47"/>
    <mergeCell ref="W45:Z45"/>
    <mergeCell ref="AA45:AV45"/>
    <mergeCell ref="B46:C46"/>
    <mergeCell ref="D46:E46"/>
    <mergeCell ref="G46:J46"/>
    <mergeCell ref="K46:N46"/>
    <mergeCell ref="O46:R46"/>
    <mergeCell ref="S46:V46"/>
    <mergeCell ref="W46:Z46"/>
    <mergeCell ref="AA46:AV46"/>
    <mergeCell ref="B45:C45"/>
    <mergeCell ref="D45:E45"/>
    <mergeCell ref="G45:J45"/>
    <mergeCell ref="K45:N45"/>
    <mergeCell ref="O45:R45"/>
    <mergeCell ref="S45:V45"/>
    <mergeCell ref="W43:Z43"/>
    <mergeCell ref="AA43:AV43"/>
    <mergeCell ref="B44:C44"/>
    <mergeCell ref="D44:E44"/>
    <mergeCell ref="G44:J44"/>
    <mergeCell ref="K44:N44"/>
    <mergeCell ref="O44:R44"/>
    <mergeCell ref="S44:V44"/>
    <mergeCell ref="W44:Z44"/>
    <mergeCell ref="AA44:AV44"/>
    <mergeCell ref="B43:C43"/>
    <mergeCell ref="D43:E43"/>
    <mergeCell ref="G43:J43"/>
    <mergeCell ref="K43:N43"/>
    <mergeCell ref="O43:R43"/>
    <mergeCell ref="S43:V43"/>
    <mergeCell ref="W41:Z41"/>
    <mergeCell ref="AA41:AV41"/>
    <mergeCell ref="B42:C42"/>
    <mergeCell ref="D42:E42"/>
    <mergeCell ref="G42:J42"/>
    <mergeCell ref="K42:N42"/>
    <mergeCell ref="O42:R42"/>
    <mergeCell ref="S42:V42"/>
    <mergeCell ref="W42:Z42"/>
    <mergeCell ref="AA42:AV42"/>
    <mergeCell ref="B41:C41"/>
    <mergeCell ref="D41:E41"/>
    <mergeCell ref="G41:J41"/>
    <mergeCell ref="K41:N41"/>
    <mergeCell ref="O41:R41"/>
    <mergeCell ref="S41:V41"/>
    <mergeCell ref="W39:Z39"/>
    <mergeCell ref="AA39:AV39"/>
    <mergeCell ref="B40:C40"/>
    <mergeCell ref="D40:E40"/>
    <mergeCell ref="G40:J40"/>
    <mergeCell ref="K40:N40"/>
    <mergeCell ref="O40:R40"/>
    <mergeCell ref="S40:V40"/>
    <mergeCell ref="W40:Z40"/>
    <mergeCell ref="AA40:AV40"/>
    <mergeCell ref="B39:C39"/>
    <mergeCell ref="D39:E39"/>
    <mergeCell ref="G39:J39"/>
    <mergeCell ref="K39:N39"/>
    <mergeCell ref="O39:R39"/>
    <mergeCell ref="S39:V39"/>
    <mergeCell ref="W37:Z37"/>
    <mergeCell ref="AA37:AV37"/>
    <mergeCell ref="B38:C38"/>
    <mergeCell ref="D38:E38"/>
    <mergeCell ref="G38:J38"/>
    <mergeCell ref="K38:N38"/>
    <mergeCell ref="O38:R38"/>
    <mergeCell ref="S38:V38"/>
    <mergeCell ref="W38:Z38"/>
    <mergeCell ref="AA38:AV38"/>
    <mergeCell ref="B37:C37"/>
    <mergeCell ref="D37:E37"/>
    <mergeCell ref="G37:J37"/>
    <mergeCell ref="K37:N37"/>
    <mergeCell ref="O37:R37"/>
    <mergeCell ref="S37:V37"/>
    <mergeCell ref="W35:Z35"/>
    <mergeCell ref="AA35:AV35"/>
    <mergeCell ref="B36:C36"/>
    <mergeCell ref="D36:E36"/>
    <mergeCell ref="G36:J36"/>
    <mergeCell ref="K36:N36"/>
    <mergeCell ref="O36:R36"/>
    <mergeCell ref="S36:V36"/>
    <mergeCell ref="W36:Z36"/>
    <mergeCell ref="AA36:AV36"/>
    <mergeCell ref="B35:C35"/>
    <mergeCell ref="D35:E35"/>
    <mergeCell ref="G35:J35"/>
    <mergeCell ref="K35:N35"/>
    <mergeCell ref="O35:R35"/>
    <mergeCell ref="S35:V35"/>
    <mergeCell ref="W33:Z33"/>
    <mergeCell ref="AA33:AV33"/>
    <mergeCell ref="B34:C34"/>
    <mergeCell ref="D34:E34"/>
    <mergeCell ref="G34:J34"/>
    <mergeCell ref="K34:N34"/>
    <mergeCell ref="O34:R34"/>
    <mergeCell ref="S34:V34"/>
    <mergeCell ref="W34:Z34"/>
    <mergeCell ref="AA34:AV34"/>
    <mergeCell ref="B33:C33"/>
    <mergeCell ref="D33:E33"/>
    <mergeCell ref="G33:J33"/>
    <mergeCell ref="K33:N33"/>
    <mergeCell ref="O33:R33"/>
    <mergeCell ref="S33:V33"/>
    <mergeCell ref="W31:Z31"/>
    <mergeCell ref="AA31:AV31"/>
    <mergeCell ref="B32:C32"/>
    <mergeCell ref="D32:E32"/>
    <mergeCell ref="G32:J32"/>
    <mergeCell ref="K32:N32"/>
    <mergeCell ref="O32:R32"/>
    <mergeCell ref="S32:V32"/>
    <mergeCell ref="W32:Z32"/>
    <mergeCell ref="AA32:AV32"/>
    <mergeCell ref="B31:C31"/>
    <mergeCell ref="D31:E31"/>
    <mergeCell ref="G31:J31"/>
    <mergeCell ref="K31:N31"/>
    <mergeCell ref="O31:R31"/>
    <mergeCell ref="S31:V31"/>
    <mergeCell ref="W29:Z29"/>
    <mergeCell ref="AA29:AV29"/>
    <mergeCell ref="B30:C30"/>
    <mergeCell ref="D30:E30"/>
    <mergeCell ref="G30:J30"/>
    <mergeCell ref="K30:N30"/>
    <mergeCell ref="O30:R30"/>
    <mergeCell ref="S30:V30"/>
    <mergeCell ref="W30:Z30"/>
    <mergeCell ref="AA30:AV30"/>
    <mergeCell ref="B29:C29"/>
    <mergeCell ref="D29:E29"/>
    <mergeCell ref="G29:J29"/>
    <mergeCell ref="K29:N29"/>
    <mergeCell ref="O29:R29"/>
    <mergeCell ref="S29:V29"/>
    <mergeCell ref="W27:Z27"/>
    <mergeCell ref="AA27:AV27"/>
    <mergeCell ref="B28:C28"/>
    <mergeCell ref="D28:E28"/>
    <mergeCell ref="G28:J28"/>
    <mergeCell ref="K28:N28"/>
    <mergeCell ref="O28:R28"/>
    <mergeCell ref="S28:V28"/>
    <mergeCell ref="W28:Z28"/>
    <mergeCell ref="AA28:AV28"/>
    <mergeCell ref="B27:C27"/>
    <mergeCell ref="D27:E27"/>
    <mergeCell ref="G27:J27"/>
    <mergeCell ref="K27:N27"/>
    <mergeCell ref="O27:R27"/>
    <mergeCell ref="S27:V27"/>
    <mergeCell ref="W25:Z25"/>
    <mergeCell ref="AA25:AV25"/>
    <mergeCell ref="B26:C26"/>
    <mergeCell ref="D26:E26"/>
    <mergeCell ref="G26:J26"/>
    <mergeCell ref="K26:N26"/>
    <mergeCell ref="O26:R26"/>
    <mergeCell ref="S26:V26"/>
    <mergeCell ref="W26:Z26"/>
    <mergeCell ref="AA26:AV26"/>
    <mergeCell ref="B25:C25"/>
    <mergeCell ref="D25:E25"/>
    <mergeCell ref="G25:J25"/>
    <mergeCell ref="K25:N25"/>
    <mergeCell ref="O25:R25"/>
    <mergeCell ref="S25:V25"/>
    <mergeCell ref="W23:Z23"/>
    <mergeCell ref="AA23:AV23"/>
    <mergeCell ref="B24:C24"/>
    <mergeCell ref="D24:E24"/>
    <mergeCell ref="G24:J24"/>
    <mergeCell ref="K24:N24"/>
    <mergeCell ref="O24:R24"/>
    <mergeCell ref="S24:V24"/>
    <mergeCell ref="W24:Z24"/>
    <mergeCell ref="AA24:AV24"/>
    <mergeCell ref="B23:C23"/>
    <mergeCell ref="D23:E23"/>
    <mergeCell ref="G23:J23"/>
    <mergeCell ref="K23:N23"/>
    <mergeCell ref="O23:R23"/>
    <mergeCell ref="S23:V23"/>
    <mergeCell ref="W21:Z21"/>
    <mergeCell ref="AA21:AV21"/>
    <mergeCell ref="B22:C22"/>
    <mergeCell ref="D22:E22"/>
    <mergeCell ref="G22:J22"/>
    <mergeCell ref="K22:N22"/>
    <mergeCell ref="O22:R22"/>
    <mergeCell ref="S22:V22"/>
    <mergeCell ref="W22:Z22"/>
    <mergeCell ref="AA22:AV22"/>
    <mergeCell ref="B21:C21"/>
    <mergeCell ref="D21:E21"/>
    <mergeCell ref="G21:J21"/>
    <mergeCell ref="K21:N21"/>
    <mergeCell ref="O21:R21"/>
    <mergeCell ref="S21:V21"/>
    <mergeCell ref="W19:Z19"/>
    <mergeCell ref="AA19:AV19"/>
    <mergeCell ref="B20:C20"/>
    <mergeCell ref="D20:E20"/>
    <mergeCell ref="G20:J20"/>
    <mergeCell ref="K20:N20"/>
    <mergeCell ref="O20:R20"/>
    <mergeCell ref="S20:V20"/>
    <mergeCell ref="W20:Z20"/>
    <mergeCell ref="AA20:AV20"/>
    <mergeCell ref="B19:C19"/>
    <mergeCell ref="D19:E19"/>
    <mergeCell ref="G19:J19"/>
    <mergeCell ref="K19:N19"/>
    <mergeCell ref="O19:R19"/>
    <mergeCell ref="S19:V19"/>
    <mergeCell ref="W17:Z17"/>
    <mergeCell ref="AA17:AV17"/>
    <mergeCell ref="B18:C18"/>
    <mergeCell ref="D18:E18"/>
    <mergeCell ref="G18:J18"/>
    <mergeCell ref="K18:N18"/>
    <mergeCell ref="O18:R18"/>
    <mergeCell ref="S18:V18"/>
    <mergeCell ref="W18:Z18"/>
    <mergeCell ref="AA18:AV18"/>
    <mergeCell ref="B17:C17"/>
    <mergeCell ref="D17:E17"/>
    <mergeCell ref="G17:J17"/>
    <mergeCell ref="K17:N17"/>
    <mergeCell ref="O17:R17"/>
    <mergeCell ref="S17:V17"/>
    <mergeCell ref="W15:Z15"/>
    <mergeCell ref="AA15:AV15"/>
    <mergeCell ref="B16:C16"/>
    <mergeCell ref="D16:E16"/>
    <mergeCell ref="G16:J16"/>
    <mergeCell ref="K16:N16"/>
    <mergeCell ref="O16:R16"/>
    <mergeCell ref="S16:V16"/>
    <mergeCell ref="W16:Z16"/>
    <mergeCell ref="AA16:AV16"/>
    <mergeCell ref="B15:C15"/>
    <mergeCell ref="D15:E15"/>
    <mergeCell ref="G15:J15"/>
    <mergeCell ref="K15:N15"/>
    <mergeCell ref="O15:R15"/>
    <mergeCell ref="S15:V15"/>
    <mergeCell ref="W13:Z13"/>
    <mergeCell ref="AA13:AV13"/>
    <mergeCell ref="B14:C14"/>
    <mergeCell ref="D14:E14"/>
    <mergeCell ref="G14:J14"/>
    <mergeCell ref="K14:N14"/>
    <mergeCell ref="O14:R14"/>
    <mergeCell ref="S14:V14"/>
    <mergeCell ref="W14:Z14"/>
    <mergeCell ref="AA14:AV14"/>
    <mergeCell ref="B13:C13"/>
    <mergeCell ref="D13:E13"/>
    <mergeCell ref="G13:J13"/>
    <mergeCell ref="K13:N13"/>
    <mergeCell ref="O13:R13"/>
    <mergeCell ref="S13:V13"/>
    <mergeCell ref="W11:Z11"/>
    <mergeCell ref="AA11:AV11"/>
    <mergeCell ref="B12:C12"/>
    <mergeCell ref="D12:E12"/>
    <mergeCell ref="G12:J12"/>
    <mergeCell ref="K12:N12"/>
    <mergeCell ref="O12:R12"/>
    <mergeCell ref="S12:V12"/>
    <mergeCell ref="W12:Z12"/>
    <mergeCell ref="AA12:AV12"/>
    <mergeCell ref="B11:C11"/>
    <mergeCell ref="D11:E11"/>
    <mergeCell ref="G11:J11"/>
    <mergeCell ref="K11:N11"/>
    <mergeCell ref="O11:R11"/>
    <mergeCell ref="S11:V11"/>
    <mergeCell ref="W9:Z9"/>
    <mergeCell ref="AA9:AV9"/>
    <mergeCell ref="B10:C10"/>
    <mergeCell ref="D10:E10"/>
    <mergeCell ref="G10:J10"/>
    <mergeCell ref="K10:N10"/>
    <mergeCell ref="O10:R10"/>
    <mergeCell ref="S10:V10"/>
    <mergeCell ref="W10:Z10"/>
    <mergeCell ref="AA10:AV10"/>
    <mergeCell ref="B9:C9"/>
    <mergeCell ref="D9:E9"/>
    <mergeCell ref="G9:J9"/>
    <mergeCell ref="K9:N9"/>
    <mergeCell ref="O9:R9"/>
    <mergeCell ref="S9:V9"/>
    <mergeCell ref="W7:Z7"/>
    <mergeCell ref="AA7:AV7"/>
    <mergeCell ref="B8:C8"/>
    <mergeCell ref="D8:E8"/>
    <mergeCell ref="G8:J8"/>
    <mergeCell ref="K8:N8"/>
    <mergeCell ref="O8:R8"/>
    <mergeCell ref="S8:V8"/>
    <mergeCell ref="W8:Z8"/>
    <mergeCell ref="AA8:AV8"/>
    <mergeCell ref="B7:C7"/>
    <mergeCell ref="D7:E7"/>
    <mergeCell ref="G7:J7"/>
    <mergeCell ref="K7:N7"/>
    <mergeCell ref="O7:R7"/>
    <mergeCell ref="S7:V7"/>
    <mergeCell ref="B1:H1"/>
    <mergeCell ref="A3:AV3"/>
    <mergeCell ref="B5:F6"/>
    <mergeCell ref="G5:J6"/>
    <mergeCell ref="K5:V5"/>
    <mergeCell ref="W5:Z6"/>
    <mergeCell ref="AA5:AV6"/>
    <mergeCell ref="K6:N6"/>
    <mergeCell ref="O6:R6"/>
    <mergeCell ref="S6:V6"/>
  </mergeCells>
  <phoneticPr fontId="2"/>
  <printOptions horizontalCentered="1"/>
  <pageMargins left="0.78740157480314965" right="0.78740157480314965" top="0.25" bottom="0.25" header="0.71" footer="7.874015748031496E-2"/>
  <pageSetup paperSize="9" scale="6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6126-57DA-4CD8-A919-461A0E306458}">
  <sheetPr>
    <pageSetUpPr fitToPage="1"/>
  </sheetPr>
  <dimension ref="A1:AQ42"/>
  <sheetViews>
    <sheetView showGridLines="0" zoomScale="75" workbookViewId="0">
      <selection sqref="A1:AQ1"/>
    </sheetView>
  </sheetViews>
  <sheetFormatPr defaultColWidth="2.5703125" defaultRowHeight="21.95" customHeight="1" x14ac:dyDescent="0.15"/>
  <cols>
    <col min="1" max="16384" width="2.5703125" style="1"/>
  </cols>
  <sheetData>
    <row r="1" spans="1:43" ht="25.5" customHeight="1" x14ac:dyDescent="0.15">
      <c r="A1" s="34" t="s">
        <v>253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ht="22.5" customHeight="1" thickBot="1" x14ac:dyDescent="0.2"/>
    <row r="3" spans="1:43" ht="28.5" customHeight="1" x14ac:dyDescent="0.15">
      <c r="B3" s="36" t="s">
        <v>242</v>
      </c>
      <c r="C3" s="7"/>
      <c r="D3" s="7"/>
      <c r="E3" s="7"/>
      <c r="F3" s="7"/>
      <c r="G3" s="37"/>
      <c r="H3" s="7" t="s">
        <v>228</v>
      </c>
      <c r="I3" s="7"/>
      <c r="J3" s="7"/>
      <c r="K3" s="7"/>
      <c r="L3" s="7"/>
      <c r="M3" s="7" t="s">
        <v>8</v>
      </c>
      <c r="N3" s="7"/>
      <c r="O3" s="7"/>
      <c r="P3" s="7"/>
      <c r="Q3" s="7"/>
      <c r="R3" s="7" t="s">
        <v>9</v>
      </c>
      <c r="S3" s="7"/>
      <c r="T3" s="7"/>
      <c r="U3" s="7"/>
      <c r="V3" s="37"/>
      <c r="W3" s="165" t="s">
        <v>242</v>
      </c>
      <c r="X3" s="7"/>
      <c r="Y3" s="7"/>
      <c r="Z3" s="7"/>
      <c r="AA3" s="7"/>
      <c r="AB3" s="7"/>
      <c r="AC3" s="36" t="s">
        <v>228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7" t="s">
        <v>9</v>
      </c>
      <c r="AN3" s="7"/>
      <c r="AO3" s="7"/>
      <c r="AP3" s="7"/>
      <c r="AQ3" s="37"/>
    </row>
    <row r="4" spans="1:43" ht="13.5" customHeight="1" x14ac:dyDescent="0.15">
      <c r="B4" s="26"/>
      <c r="C4" s="26"/>
      <c r="D4" s="26"/>
      <c r="E4" s="26"/>
      <c r="F4" s="26"/>
      <c r="G4" s="26"/>
      <c r="H4" s="182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83"/>
      <c r="X4" s="26"/>
      <c r="Y4" s="26"/>
      <c r="Z4" s="26"/>
      <c r="AA4" s="26"/>
      <c r="AB4" s="184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 ht="23.25" customHeight="1" x14ac:dyDescent="0.15">
      <c r="B5" s="116" t="s">
        <v>254</v>
      </c>
      <c r="C5" s="116"/>
      <c r="D5" s="116"/>
      <c r="E5" s="116"/>
      <c r="F5" s="116"/>
      <c r="G5" s="176"/>
      <c r="H5" s="172">
        <f t="shared" ref="H5:H10" si="0">SUM(M5:V5)</f>
        <v>5146</v>
      </c>
      <c r="I5" s="172"/>
      <c r="J5" s="172"/>
      <c r="K5" s="172"/>
      <c r="L5" s="172"/>
      <c r="M5" s="172">
        <f>SUM(M6:Q10)</f>
        <v>2649</v>
      </c>
      <c r="N5" s="172"/>
      <c r="O5" s="172"/>
      <c r="P5" s="172"/>
      <c r="Q5" s="172"/>
      <c r="R5" s="172">
        <f>SUM(R6:V10)</f>
        <v>2497</v>
      </c>
      <c r="S5" s="172"/>
      <c r="T5" s="172"/>
      <c r="U5" s="172"/>
      <c r="V5" s="172"/>
      <c r="W5" s="173" t="s">
        <v>255</v>
      </c>
      <c r="X5" s="15"/>
      <c r="Y5" s="15"/>
      <c r="Z5" s="15"/>
      <c r="AA5" s="15"/>
      <c r="AB5" s="174"/>
      <c r="AC5" s="171">
        <f t="shared" ref="AC5:AC10" si="1">SUM(AH5:AQ5)</f>
        <v>4481</v>
      </c>
      <c r="AD5" s="172"/>
      <c r="AE5" s="172"/>
      <c r="AF5" s="172"/>
      <c r="AG5" s="172"/>
      <c r="AH5" s="172">
        <f>SUM(AH6:AL7,AH8:AL10)</f>
        <v>1885</v>
      </c>
      <c r="AI5" s="172"/>
      <c r="AJ5" s="172"/>
      <c r="AK5" s="172"/>
      <c r="AL5" s="172"/>
      <c r="AM5" s="172">
        <f>SUM(AM6:AQ7,AM8:AQ10)</f>
        <v>2596</v>
      </c>
      <c r="AN5" s="172"/>
      <c r="AO5" s="172"/>
      <c r="AP5" s="172"/>
      <c r="AQ5" s="172"/>
    </row>
    <row r="6" spans="1:43" ht="22.5" customHeight="1" x14ac:dyDescent="0.15">
      <c r="B6" s="116">
        <v>50</v>
      </c>
      <c r="C6" s="116"/>
      <c r="D6" s="116"/>
      <c r="E6" s="116"/>
      <c r="F6" s="116"/>
      <c r="G6" s="176"/>
      <c r="H6" s="172">
        <f t="shared" si="0"/>
        <v>952</v>
      </c>
      <c r="I6" s="172"/>
      <c r="J6" s="172"/>
      <c r="K6" s="172"/>
      <c r="L6" s="172"/>
      <c r="M6" s="172">
        <v>482</v>
      </c>
      <c r="N6" s="172"/>
      <c r="O6" s="172"/>
      <c r="P6" s="172"/>
      <c r="Q6" s="172"/>
      <c r="R6" s="172">
        <v>470</v>
      </c>
      <c r="S6" s="172"/>
      <c r="T6" s="172"/>
      <c r="U6" s="172"/>
      <c r="V6" s="179"/>
      <c r="W6" s="15">
        <v>75</v>
      </c>
      <c r="X6" s="15"/>
      <c r="Y6" s="15"/>
      <c r="Z6" s="15"/>
      <c r="AA6" s="15"/>
      <c r="AB6" s="174"/>
      <c r="AC6" s="171">
        <f t="shared" si="1"/>
        <v>1007</v>
      </c>
      <c r="AD6" s="172"/>
      <c r="AE6" s="172"/>
      <c r="AF6" s="172"/>
      <c r="AG6" s="172"/>
      <c r="AH6" s="172">
        <v>419</v>
      </c>
      <c r="AI6" s="172"/>
      <c r="AJ6" s="172"/>
      <c r="AK6" s="172"/>
      <c r="AL6" s="172"/>
      <c r="AM6" s="172">
        <v>588</v>
      </c>
      <c r="AN6" s="172"/>
      <c r="AO6" s="172"/>
      <c r="AP6" s="172"/>
      <c r="AQ6" s="172"/>
    </row>
    <row r="7" spans="1:43" ht="22.5" customHeight="1" x14ac:dyDescent="0.15">
      <c r="B7" s="116">
        <v>51</v>
      </c>
      <c r="C7" s="116"/>
      <c r="D7" s="116"/>
      <c r="E7" s="116"/>
      <c r="F7" s="116"/>
      <c r="G7" s="176"/>
      <c r="H7" s="171">
        <f t="shared" si="0"/>
        <v>996</v>
      </c>
      <c r="I7" s="172"/>
      <c r="J7" s="172"/>
      <c r="K7" s="172"/>
      <c r="L7" s="172"/>
      <c r="M7" s="172">
        <v>489</v>
      </c>
      <c r="N7" s="172"/>
      <c r="O7" s="172"/>
      <c r="P7" s="172"/>
      <c r="Q7" s="172"/>
      <c r="R7" s="172">
        <v>507</v>
      </c>
      <c r="S7" s="172"/>
      <c r="T7" s="172"/>
      <c r="U7" s="172"/>
      <c r="V7" s="179"/>
      <c r="W7" s="15">
        <v>76</v>
      </c>
      <c r="X7" s="15"/>
      <c r="Y7" s="15"/>
      <c r="Z7" s="15"/>
      <c r="AA7" s="15"/>
      <c r="AB7" s="174"/>
      <c r="AC7" s="171">
        <f t="shared" si="1"/>
        <v>933</v>
      </c>
      <c r="AD7" s="172"/>
      <c r="AE7" s="172"/>
      <c r="AF7" s="172"/>
      <c r="AG7" s="172"/>
      <c r="AH7" s="172">
        <v>387</v>
      </c>
      <c r="AI7" s="172"/>
      <c r="AJ7" s="172"/>
      <c r="AK7" s="172"/>
      <c r="AL7" s="172"/>
      <c r="AM7" s="172">
        <v>546</v>
      </c>
      <c r="AN7" s="172"/>
      <c r="AO7" s="172"/>
      <c r="AP7" s="172"/>
      <c r="AQ7" s="172"/>
    </row>
    <row r="8" spans="1:43" ht="22.5" customHeight="1" x14ac:dyDescent="0.15">
      <c r="B8" s="15">
        <v>52</v>
      </c>
      <c r="C8" s="15"/>
      <c r="D8" s="15"/>
      <c r="E8" s="15"/>
      <c r="F8" s="15"/>
      <c r="G8" s="174"/>
      <c r="H8" s="171">
        <f t="shared" si="0"/>
        <v>1116</v>
      </c>
      <c r="I8" s="172"/>
      <c r="J8" s="172"/>
      <c r="K8" s="172"/>
      <c r="L8" s="172"/>
      <c r="M8" s="172">
        <v>582</v>
      </c>
      <c r="N8" s="172"/>
      <c r="O8" s="172"/>
      <c r="P8" s="172"/>
      <c r="Q8" s="172"/>
      <c r="R8" s="172">
        <v>534</v>
      </c>
      <c r="S8" s="172"/>
      <c r="T8" s="172"/>
      <c r="U8" s="172"/>
      <c r="V8" s="172"/>
      <c r="W8" s="175">
        <v>77</v>
      </c>
      <c r="X8" s="116"/>
      <c r="Y8" s="116"/>
      <c r="Z8" s="116"/>
      <c r="AA8" s="116"/>
      <c r="AB8" s="176"/>
      <c r="AC8" s="172">
        <f t="shared" si="1"/>
        <v>907</v>
      </c>
      <c r="AD8" s="172"/>
      <c r="AE8" s="172"/>
      <c r="AF8" s="172"/>
      <c r="AG8" s="172"/>
      <c r="AH8" s="172">
        <v>383</v>
      </c>
      <c r="AI8" s="172"/>
      <c r="AJ8" s="172"/>
      <c r="AK8" s="172"/>
      <c r="AL8" s="172"/>
      <c r="AM8" s="172">
        <v>524</v>
      </c>
      <c r="AN8" s="172"/>
      <c r="AO8" s="172"/>
      <c r="AP8" s="172"/>
      <c r="AQ8" s="172"/>
    </row>
    <row r="9" spans="1:43" ht="22.5" customHeight="1" x14ac:dyDescent="0.15">
      <c r="B9" s="15">
        <v>53</v>
      </c>
      <c r="C9" s="15"/>
      <c r="D9" s="15"/>
      <c r="E9" s="15"/>
      <c r="F9" s="15"/>
      <c r="G9" s="174"/>
      <c r="H9" s="171">
        <f t="shared" si="0"/>
        <v>1015</v>
      </c>
      <c r="I9" s="172"/>
      <c r="J9" s="172"/>
      <c r="K9" s="172"/>
      <c r="L9" s="172"/>
      <c r="M9" s="172">
        <v>550</v>
      </c>
      <c r="N9" s="172"/>
      <c r="O9" s="172"/>
      <c r="P9" s="172"/>
      <c r="Q9" s="172"/>
      <c r="R9" s="172">
        <v>465</v>
      </c>
      <c r="S9" s="172"/>
      <c r="T9" s="172"/>
      <c r="U9" s="172"/>
      <c r="V9" s="172"/>
      <c r="W9" s="175">
        <v>78</v>
      </c>
      <c r="X9" s="116"/>
      <c r="Y9" s="116"/>
      <c r="Z9" s="116"/>
      <c r="AA9" s="116"/>
      <c r="AB9" s="176"/>
      <c r="AC9" s="172">
        <f t="shared" si="1"/>
        <v>870</v>
      </c>
      <c r="AD9" s="172"/>
      <c r="AE9" s="172"/>
      <c r="AF9" s="172"/>
      <c r="AG9" s="172"/>
      <c r="AH9" s="172">
        <v>378</v>
      </c>
      <c r="AI9" s="172"/>
      <c r="AJ9" s="172"/>
      <c r="AK9" s="172"/>
      <c r="AL9" s="172"/>
      <c r="AM9" s="172">
        <v>492</v>
      </c>
      <c r="AN9" s="172"/>
      <c r="AO9" s="172"/>
      <c r="AP9" s="172"/>
      <c r="AQ9" s="172"/>
    </row>
    <row r="10" spans="1:43" ht="22.5" customHeight="1" x14ac:dyDescent="0.15">
      <c r="B10" s="15">
        <v>54</v>
      </c>
      <c r="C10" s="15"/>
      <c r="D10" s="15"/>
      <c r="E10" s="15"/>
      <c r="F10" s="15"/>
      <c r="G10" s="174"/>
      <c r="H10" s="171">
        <f t="shared" si="0"/>
        <v>1067</v>
      </c>
      <c r="I10" s="172"/>
      <c r="J10" s="172"/>
      <c r="K10" s="172"/>
      <c r="L10" s="172"/>
      <c r="M10" s="172">
        <v>546</v>
      </c>
      <c r="N10" s="172"/>
      <c r="O10" s="172"/>
      <c r="P10" s="172"/>
      <c r="Q10" s="172"/>
      <c r="R10" s="172">
        <v>521</v>
      </c>
      <c r="S10" s="172"/>
      <c r="T10" s="172"/>
      <c r="U10" s="172"/>
      <c r="V10" s="172"/>
      <c r="W10" s="175">
        <v>79</v>
      </c>
      <c r="X10" s="116"/>
      <c r="Y10" s="116"/>
      <c r="Z10" s="116"/>
      <c r="AA10" s="116"/>
      <c r="AB10" s="176"/>
      <c r="AC10" s="172">
        <f t="shared" si="1"/>
        <v>764</v>
      </c>
      <c r="AD10" s="172"/>
      <c r="AE10" s="172"/>
      <c r="AF10" s="172"/>
      <c r="AG10" s="172"/>
      <c r="AH10" s="172">
        <v>318</v>
      </c>
      <c r="AI10" s="172"/>
      <c r="AJ10" s="172"/>
      <c r="AK10" s="172"/>
      <c r="AL10" s="172"/>
      <c r="AM10" s="172">
        <v>446</v>
      </c>
      <c r="AN10" s="172"/>
      <c r="AO10" s="172"/>
      <c r="AP10" s="172"/>
      <c r="AQ10" s="172"/>
    </row>
    <row r="11" spans="1:43" ht="22.5" customHeight="1" x14ac:dyDescent="0.15">
      <c r="H11" s="178"/>
      <c r="V11" s="185"/>
      <c r="AC11" s="178"/>
    </row>
    <row r="12" spans="1:43" ht="22.5" customHeight="1" x14ac:dyDescent="0.15">
      <c r="B12" s="15" t="s">
        <v>256</v>
      </c>
      <c r="C12" s="15"/>
      <c r="D12" s="15"/>
      <c r="E12" s="15"/>
      <c r="F12" s="15"/>
      <c r="G12" s="174"/>
      <c r="H12" s="171">
        <f t="shared" ref="H12:H17" si="2">SUM(M12:V12)</f>
        <v>6188</v>
      </c>
      <c r="I12" s="172"/>
      <c r="J12" s="172"/>
      <c r="K12" s="172"/>
      <c r="L12" s="172"/>
      <c r="M12" s="172">
        <f>SUM(M13:Q17)</f>
        <v>3158</v>
      </c>
      <c r="N12" s="172"/>
      <c r="O12" s="172"/>
      <c r="P12" s="172"/>
      <c r="Q12" s="172"/>
      <c r="R12" s="172">
        <f>SUM(R13:V17)</f>
        <v>3030</v>
      </c>
      <c r="S12" s="172"/>
      <c r="T12" s="172"/>
      <c r="U12" s="172"/>
      <c r="V12" s="172"/>
      <c r="W12" s="175" t="s">
        <v>257</v>
      </c>
      <c r="X12" s="116"/>
      <c r="Y12" s="116"/>
      <c r="Z12" s="116"/>
      <c r="AA12" s="116"/>
      <c r="AB12" s="176"/>
      <c r="AC12" s="172">
        <f t="shared" ref="AC12:AC17" si="3">SUM(AH12:AQ12)</f>
        <v>3144</v>
      </c>
      <c r="AD12" s="172"/>
      <c r="AE12" s="172"/>
      <c r="AF12" s="172"/>
      <c r="AG12" s="172"/>
      <c r="AH12" s="172">
        <f>SUM(AH13:AL17)</f>
        <v>1120</v>
      </c>
      <c r="AI12" s="172"/>
      <c r="AJ12" s="172"/>
      <c r="AK12" s="172"/>
      <c r="AL12" s="172"/>
      <c r="AM12" s="172">
        <f>SUM(AM13:AQ17)</f>
        <v>2024</v>
      </c>
      <c r="AN12" s="172"/>
      <c r="AO12" s="172"/>
      <c r="AP12" s="172"/>
      <c r="AQ12" s="172"/>
    </row>
    <row r="13" spans="1:43" ht="22.5" customHeight="1" x14ac:dyDescent="0.15">
      <c r="B13" s="15">
        <v>55</v>
      </c>
      <c r="C13" s="15"/>
      <c r="D13" s="15"/>
      <c r="E13" s="15"/>
      <c r="F13" s="15"/>
      <c r="G13" s="174"/>
      <c r="H13" s="171">
        <f t="shared" si="2"/>
        <v>1096</v>
      </c>
      <c r="I13" s="172"/>
      <c r="J13" s="172"/>
      <c r="K13" s="172"/>
      <c r="L13" s="172"/>
      <c r="M13" s="172">
        <v>584</v>
      </c>
      <c r="N13" s="172"/>
      <c r="O13" s="172"/>
      <c r="P13" s="172"/>
      <c r="Q13" s="172"/>
      <c r="R13" s="172">
        <v>512</v>
      </c>
      <c r="S13" s="172"/>
      <c r="T13" s="172"/>
      <c r="U13" s="172"/>
      <c r="V13" s="172"/>
      <c r="W13" s="175">
        <v>80</v>
      </c>
      <c r="X13" s="116"/>
      <c r="Y13" s="116"/>
      <c r="Z13" s="116"/>
      <c r="AA13" s="116"/>
      <c r="AB13" s="176"/>
      <c r="AC13" s="172">
        <f t="shared" si="3"/>
        <v>783</v>
      </c>
      <c r="AD13" s="172"/>
      <c r="AE13" s="172"/>
      <c r="AF13" s="172"/>
      <c r="AG13" s="172"/>
      <c r="AH13" s="172">
        <v>296</v>
      </c>
      <c r="AI13" s="172"/>
      <c r="AJ13" s="172"/>
      <c r="AK13" s="172"/>
      <c r="AL13" s="172"/>
      <c r="AM13" s="172">
        <v>487</v>
      </c>
      <c r="AN13" s="172"/>
      <c r="AO13" s="172"/>
      <c r="AP13" s="172"/>
      <c r="AQ13" s="172"/>
    </row>
    <row r="14" spans="1:43" ht="22.5" customHeight="1" x14ac:dyDescent="0.15">
      <c r="B14" s="15">
        <v>56</v>
      </c>
      <c r="C14" s="15"/>
      <c r="D14" s="15"/>
      <c r="E14" s="15"/>
      <c r="F14" s="15"/>
      <c r="G14" s="174"/>
      <c r="H14" s="171">
        <f t="shared" si="2"/>
        <v>1168</v>
      </c>
      <c r="I14" s="172"/>
      <c r="J14" s="172"/>
      <c r="K14" s="172"/>
      <c r="L14" s="172"/>
      <c r="M14" s="172">
        <v>583</v>
      </c>
      <c r="N14" s="172"/>
      <c r="O14" s="172"/>
      <c r="P14" s="172"/>
      <c r="Q14" s="172"/>
      <c r="R14" s="172">
        <v>585</v>
      </c>
      <c r="S14" s="172"/>
      <c r="T14" s="172"/>
      <c r="U14" s="172"/>
      <c r="V14" s="172"/>
      <c r="W14" s="175">
        <v>81</v>
      </c>
      <c r="X14" s="116"/>
      <c r="Y14" s="116"/>
      <c r="Z14" s="116"/>
      <c r="AA14" s="116"/>
      <c r="AB14" s="176"/>
      <c r="AC14" s="172">
        <f t="shared" si="3"/>
        <v>719</v>
      </c>
      <c r="AD14" s="172"/>
      <c r="AE14" s="172"/>
      <c r="AF14" s="172"/>
      <c r="AG14" s="172"/>
      <c r="AH14" s="172">
        <v>251</v>
      </c>
      <c r="AI14" s="172"/>
      <c r="AJ14" s="172"/>
      <c r="AK14" s="172"/>
      <c r="AL14" s="172"/>
      <c r="AM14" s="172">
        <v>468</v>
      </c>
      <c r="AN14" s="172"/>
      <c r="AO14" s="172"/>
      <c r="AP14" s="172"/>
      <c r="AQ14" s="172"/>
    </row>
    <row r="15" spans="1:43" ht="22.5" customHeight="1" x14ac:dyDescent="0.15">
      <c r="B15" s="15">
        <v>57</v>
      </c>
      <c r="C15" s="15"/>
      <c r="D15" s="15"/>
      <c r="E15" s="15"/>
      <c r="F15" s="15"/>
      <c r="G15" s="174"/>
      <c r="H15" s="171">
        <f t="shared" si="2"/>
        <v>1290</v>
      </c>
      <c r="I15" s="172"/>
      <c r="J15" s="172"/>
      <c r="K15" s="172"/>
      <c r="L15" s="172"/>
      <c r="M15" s="172">
        <v>687</v>
      </c>
      <c r="N15" s="172"/>
      <c r="O15" s="172"/>
      <c r="P15" s="172"/>
      <c r="Q15" s="172"/>
      <c r="R15" s="172">
        <v>603</v>
      </c>
      <c r="S15" s="172"/>
      <c r="T15" s="172"/>
      <c r="U15" s="172"/>
      <c r="V15" s="172"/>
      <c r="W15" s="175">
        <v>82</v>
      </c>
      <c r="X15" s="116"/>
      <c r="Y15" s="116"/>
      <c r="Z15" s="116"/>
      <c r="AA15" s="116"/>
      <c r="AB15" s="176"/>
      <c r="AC15" s="172">
        <f t="shared" si="3"/>
        <v>639</v>
      </c>
      <c r="AD15" s="172"/>
      <c r="AE15" s="172"/>
      <c r="AF15" s="172"/>
      <c r="AG15" s="172"/>
      <c r="AH15" s="172">
        <v>210</v>
      </c>
      <c r="AI15" s="172"/>
      <c r="AJ15" s="172"/>
      <c r="AK15" s="172"/>
      <c r="AL15" s="172"/>
      <c r="AM15" s="172">
        <v>429</v>
      </c>
      <c r="AN15" s="172"/>
      <c r="AO15" s="172"/>
      <c r="AP15" s="172"/>
      <c r="AQ15" s="172"/>
    </row>
    <row r="16" spans="1:43" ht="22.5" customHeight="1" x14ac:dyDescent="0.15">
      <c r="B16" s="15">
        <v>58</v>
      </c>
      <c r="C16" s="15"/>
      <c r="D16" s="15"/>
      <c r="E16" s="15"/>
      <c r="F16" s="15"/>
      <c r="G16" s="174"/>
      <c r="H16" s="171">
        <f t="shared" si="2"/>
        <v>1303</v>
      </c>
      <c r="I16" s="172"/>
      <c r="J16" s="172"/>
      <c r="K16" s="172"/>
      <c r="L16" s="172"/>
      <c r="M16" s="172">
        <v>643</v>
      </c>
      <c r="N16" s="172"/>
      <c r="O16" s="172"/>
      <c r="P16" s="172"/>
      <c r="Q16" s="172"/>
      <c r="R16" s="172">
        <v>660</v>
      </c>
      <c r="S16" s="172"/>
      <c r="T16" s="172"/>
      <c r="U16" s="172"/>
      <c r="V16" s="172"/>
      <c r="W16" s="175">
        <v>83</v>
      </c>
      <c r="X16" s="116"/>
      <c r="Y16" s="116"/>
      <c r="Z16" s="116"/>
      <c r="AA16" s="116"/>
      <c r="AB16" s="176"/>
      <c r="AC16" s="172">
        <f t="shared" si="3"/>
        <v>541</v>
      </c>
      <c r="AD16" s="172"/>
      <c r="AE16" s="172"/>
      <c r="AF16" s="172"/>
      <c r="AG16" s="172"/>
      <c r="AH16" s="172">
        <v>193</v>
      </c>
      <c r="AI16" s="172"/>
      <c r="AJ16" s="172"/>
      <c r="AK16" s="172"/>
      <c r="AL16" s="172"/>
      <c r="AM16" s="172">
        <v>348</v>
      </c>
      <c r="AN16" s="172"/>
      <c r="AO16" s="172"/>
      <c r="AP16" s="172"/>
      <c r="AQ16" s="172"/>
    </row>
    <row r="17" spans="2:43" ht="22.5" customHeight="1" x14ac:dyDescent="0.15">
      <c r="B17" s="15">
        <v>59</v>
      </c>
      <c r="C17" s="15"/>
      <c r="D17" s="15"/>
      <c r="E17" s="15"/>
      <c r="F17" s="15"/>
      <c r="G17" s="174"/>
      <c r="H17" s="171">
        <f t="shared" si="2"/>
        <v>1331</v>
      </c>
      <c r="I17" s="172"/>
      <c r="J17" s="172"/>
      <c r="K17" s="172"/>
      <c r="L17" s="172"/>
      <c r="M17" s="172">
        <v>661</v>
      </c>
      <c r="N17" s="172"/>
      <c r="O17" s="172"/>
      <c r="P17" s="172"/>
      <c r="Q17" s="172"/>
      <c r="R17" s="172">
        <v>670</v>
      </c>
      <c r="S17" s="172"/>
      <c r="T17" s="172"/>
      <c r="U17" s="172"/>
      <c r="V17" s="172"/>
      <c r="W17" s="175">
        <v>84</v>
      </c>
      <c r="X17" s="116"/>
      <c r="Y17" s="116"/>
      <c r="Z17" s="116"/>
      <c r="AA17" s="116"/>
      <c r="AB17" s="176"/>
      <c r="AC17" s="172">
        <f t="shared" si="3"/>
        <v>462</v>
      </c>
      <c r="AD17" s="172"/>
      <c r="AE17" s="172"/>
      <c r="AF17" s="172"/>
      <c r="AG17" s="172"/>
      <c r="AH17" s="172">
        <v>170</v>
      </c>
      <c r="AI17" s="172"/>
      <c r="AJ17" s="172"/>
      <c r="AK17" s="172"/>
      <c r="AL17" s="172"/>
      <c r="AM17" s="172">
        <v>292</v>
      </c>
      <c r="AN17" s="172"/>
      <c r="AO17" s="172"/>
      <c r="AP17" s="172"/>
      <c r="AQ17" s="172"/>
    </row>
    <row r="18" spans="2:43" ht="22.5" customHeight="1" x14ac:dyDescent="0.15">
      <c r="G18" s="117"/>
      <c r="V18" s="185"/>
      <c r="AB18" s="117"/>
    </row>
    <row r="19" spans="2:43" ht="22.5" customHeight="1" x14ac:dyDescent="0.15">
      <c r="B19" s="15" t="s">
        <v>258</v>
      </c>
      <c r="C19" s="15"/>
      <c r="D19" s="15"/>
      <c r="E19" s="15"/>
      <c r="F19" s="15"/>
      <c r="G19" s="174"/>
      <c r="H19" s="171">
        <f t="shared" ref="H19:H24" si="4">SUM(M19:V19)</f>
        <v>5574</v>
      </c>
      <c r="I19" s="172"/>
      <c r="J19" s="172"/>
      <c r="K19" s="172"/>
      <c r="L19" s="172"/>
      <c r="M19" s="172">
        <f>SUM(M20:Q24)</f>
        <v>2775</v>
      </c>
      <c r="N19" s="172"/>
      <c r="O19" s="172"/>
      <c r="P19" s="172"/>
      <c r="Q19" s="172"/>
      <c r="R19" s="172">
        <f>SUM(R20:V24)</f>
        <v>2799</v>
      </c>
      <c r="S19" s="172"/>
      <c r="T19" s="172"/>
      <c r="U19" s="172"/>
      <c r="V19" s="172"/>
      <c r="W19" s="175" t="s">
        <v>259</v>
      </c>
      <c r="X19" s="116"/>
      <c r="Y19" s="116"/>
      <c r="Z19" s="116"/>
      <c r="AA19" s="116"/>
      <c r="AB19" s="176"/>
      <c r="AC19" s="172">
        <f t="shared" ref="AC19:AC24" si="5">SUM(AH19:AQ19)</f>
        <v>1521</v>
      </c>
      <c r="AD19" s="172"/>
      <c r="AE19" s="172"/>
      <c r="AF19" s="172"/>
      <c r="AG19" s="172"/>
      <c r="AH19" s="172">
        <f>SUM(AH20:AL24)</f>
        <v>428</v>
      </c>
      <c r="AI19" s="172"/>
      <c r="AJ19" s="172"/>
      <c r="AK19" s="172"/>
      <c r="AL19" s="172"/>
      <c r="AM19" s="172">
        <f>SUM(AM20:AQ24)</f>
        <v>1093</v>
      </c>
      <c r="AN19" s="172"/>
      <c r="AO19" s="172"/>
      <c r="AP19" s="172"/>
      <c r="AQ19" s="172"/>
    </row>
    <row r="20" spans="2:43" ht="22.5" customHeight="1" x14ac:dyDescent="0.15">
      <c r="B20" s="15">
        <v>60</v>
      </c>
      <c r="C20" s="15"/>
      <c r="D20" s="15"/>
      <c r="E20" s="15"/>
      <c r="F20" s="15"/>
      <c r="G20" s="174"/>
      <c r="H20" s="171">
        <f t="shared" si="4"/>
        <v>1405</v>
      </c>
      <c r="I20" s="172"/>
      <c r="J20" s="172"/>
      <c r="K20" s="172"/>
      <c r="L20" s="172"/>
      <c r="M20" s="172">
        <v>742</v>
      </c>
      <c r="N20" s="172"/>
      <c r="O20" s="172"/>
      <c r="P20" s="172"/>
      <c r="Q20" s="172"/>
      <c r="R20" s="172">
        <v>663</v>
      </c>
      <c r="S20" s="172"/>
      <c r="T20" s="172"/>
      <c r="U20" s="172"/>
      <c r="V20" s="172"/>
      <c r="W20" s="175">
        <v>85</v>
      </c>
      <c r="X20" s="116"/>
      <c r="Y20" s="116"/>
      <c r="Z20" s="116"/>
      <c r="AA20" s="116"/>
      <c r="AB20" s="176"/>
      <c r="AC20" s="172">
        <f t="shared" si="5"/>
        <v>435</v>
      </c>
      <c r="AD20" s="172"/>
      <c r="AE20" s="172"/>
      <c r="AF20" s="172"/>
      <c r="AG20" s="172"/>
      <c r="AH20" s="172">
        <v>130</v>
      </c>
      <c r="AI20" s="172"/>
      <c r="AJ20" s="172"/>
      <c r="AK20" s="172"/>
      <c r="AL20" s="172"/>
      <c r="AM20" s="172">
        <v>305</v>
      </c>
      <c r="AN20" s="172"/>
      <c r="AO20" s="172"/>
      <c r="AP20" s="172"/>
      <c r="AQ20" s="172"/>
    </row>
    <row r="21" spans="2:43" ht="22.5" customHeight="1" x14ac:dyDescent="0.15">
      <c r="B21" s="15">
        <v>61</v>
      </c>
      <c r="C21" s="15"/>
      <c r="D21" s="15"/>
      <c r="E21" s="15"/>
      <c r="F21" s="15"/>
      <c r="G21" s="174"/>
      <c r="H21" s="171">
        <f t="shared" si="4"/>
        <v>1422</v>
      </c>
      <c r="I21" s="172"/>
      <c r="J21" s="172"/>
      <c r="K21" s="172"/>
      <c r="L21" s="172"/>
      <c r="M21" s="172">
        <v>730</v>
      </c>
      <c r="N21" s="172"/>
      <c r="O21" s="172"/>
      <c r="P21" s="172"/>
      <c r="Q21" s="172"/>
      <c r="R21" s="172">
        <v>692</v>
      </c>
      <c r="S21" s="172"/>
      <c r="T21" s="172"/>
      <c r="U21" s="172"/>
      <c r="V21" s="172"/>
      <c r="W21" s="175">
        <v>86</v>
      </c>
      <c r="X21" s="116"/>
      <c r="Y21" s="116"/>
      <c r="Z21" s="116"/>
      <c r="AA21" s="116"/>
      <c r="AB21" s="176"/>
      <c r="AC21" s="172">
        <f t="shared" si="5"/>
        <v>343</v>
      </c>
      <c r="AD21" s="172"/>
      <c r="AE21" s="172"/>
      <c r="AF21" s="172"/>
      <c r="AG21" s="172"/>
      <c r="AH21" s="172">
        <v>103</v>
      </c>
      <c r="AI21" s="172"/>
      <c r="AJ21" s="172"/>
      <c r="AK21" s="172"/>
      <c r="AL21" s="172"/>
      <c r="AM21" s="172">
        <v>240</v>
      </c>
      <c r="AN21" s="172"/>
      <c r="AO21" s="172"/>
      <c r="AP21" s="172"/>
      <c r="AQ21" s="172"/>
    </row>
    <row r="22" spans="2:43" ht="22.5" customHeight="1" x14ac:dyDescent="0.15">
      <c r="B22" s="15">
        <v>62</v>
      </c>
      <c r="C22" s="15"/>
      <c r="D22" s="15"/>
      <c r="E22" s="15"/>
      <c r="F22" s="15"/>
      <c r="G22" s="174"/>
      <c r="H22" s="171">
        <f t="shared" si="4"/>
        <v>832</v>
      </c>
      <c r="I22" s="172"/>
      <c r="J22" s="172"/>
      <c r="K22" s="172"/>
      <c r="L22" s="172"/>
      <c r="M22" s="172">
        <v>408</v>
      </c>
      <c r="N22" s="172"/>
      <c r="O22" s="172"/>
      <c r="P22" s="172"/>
      <c r="Q22" s="172"/>
      <c r="R22" s="172">
        <v>424</v>
      </c>
      <c r="S22" s="172"/>
      <c r="T22" s="172"/>
      <c r="U22" s="172"/>
      <c r="V22" s="172"/>
      <c r="W22" s="175">
        <v>87</v>
      </c>
      <c r="X22" s="116"/>
      <c r="Y22" s="116"/>
      <c r="Z22" s="116"/>
      <c r="AA22" s="116"/>
      <c r="AB22" s="176"/>
      <c r="AC22" s="172">
        <f t="shared" si="5"/>
        <v>308</v>
      </c>
      <c r="AD22" s="172"/>
      <c r="AE22" s="172"/>
      <c r="AF22" s="172"/>
      <c r="AG22" s="172"/>
      <c r="AH22" s="172">
        <v>81</v>
      </c>
      <c r="AI22" s="172"/>
      <c r="AJ22" s="172"/>
      <c r="AK22" s="172"/>
      <c r="AL22" s="172"/>
      <c r="AM22" s="172">
        <v>227</v>
      </c>
      <c r="AN22" s="172"/>
      <c r="AO22" s="172"/>
      <c r="AP22" s="172"/>
      <c r="AQ22" s="172"/>
    </row>
    <row r="23" spans="2:43" ht="22.5" customHeight="1" x14ac:dyDescent="0.15">
      <c r="B23" s="15">
        <v>63</v>
      </c>
      <c r="C23" s="15"/>
      <c r="D23" s="15"/>
      <c r="E23" s="15"/>
      <c r="F23" s="15"/>
      <c r="G23" s="174"/>
      <c r="H23" s="171">
        <f t="shared" si="4"/>
        <v>804</v>
      </c>
      <c r="I23" s="172"/>
      <c r="J23" s="172"/>
      <c r="K23" s="172"/>
      <c r="L23" s="172"/>
      <c r="M23" s="172">
        <v>368</v>
      </c>
      <c r="N23" s="172"/>
      <c r="O23" s="172"/>
      <c r="P23" s="172"/>
      <c r="Q23" s="172"/>
      <c r="R23" s="172">
        <v>436</v>
      </c>
      <c r="S23" s="172"/>
      <c r="T23" s="172"/>
      <c r="U23" s="172"/>
      <c r="V23" s="172"/>
      <c r="W23" s="175">
        <v>88</v>
      </c>
      <c r="X23" s="116"/>
      <c r="Y23" s="116"/>
      <c r="Z23" s="116"/>
      <c r="AA23" s="116"/>
      <c r="AB23" s="176"/>
      <c r="AC23" s="172">
        <f t="shared" si="5"/>
        <v>235</v>
      </c>
      <c r="AD23" s="172"/>
      <c r="AE23" s="172"/>
      <c r="AF23" s="172"/>
      <c r="AG23" s="172"/>
      <c r="AH23" s="172">
        <v>55</v>
      </c>
      <c r="AI23" s="172"/>
      <c r="AJ23" s="172"/>
      <c r="AK23" s="172"/>
      <c r="AL23" s="172"/>
      <c r="AM23" s="172">
        <v>180</v>
      </c>
      <c r="AN23" s="172"/>
      <c r="AO23" s="172"/>
      <c r="AP23" s="172"/>
      <c r="AQ23" s="172"/>
    </row>
    <row r="24" spans="2:43" ht="22.5" customHeight="1" x14ac:dyDescent="0.15">
      <c r="B24" s="15">
        <v>64</v>
      </c>
      <c r="C24" s="15"/>
      <c r="D24" s="15"/>
      <c r="E24" s="15"/>
      <c r="F24" s="15"/>
      <c r="G24" s="174"/>
      <c r="H24" s="171">
        <f t="shared" si="4"/>
        <v>1111</v>
      </c>
      <c r="I24" s="172"/>
      <c r="J24" s="172"/>
      <c r="K24" s="172"/>
      <c r="L24" s="172"/>
      <c r="M24" s="172">
        <v>527</v>
      </c>
      <c r="N24" s="172"/>
      <c r="O24" s="172"/>
      <c r="P24" s="172"/>
      <c r="Q24" s="172"/>
      <c r="R24" s="172">
        <v>584</v>
      </c>
      <c r="S24" s="172"/>
      <c r="T24" s="172"/>
      <c r="U24" s="172"/>
      <c r="V24" s="172"/>
      <c r="W24" s="175">
        <v>89</v>
      </c>
      <c r="X24" s="116"/>
      <c r="Y24" s="116"/>
      <c r="Z24" s="116"/>
      <c r="AA24" s="116"/>
      <c r="AB24" s="176"/>
      <c r="AC24" s="172">
        <f t="shared" si="5"/>
        <v>200</v>
      </c>
      <c r="AD24" s="172"/>
      <c r="AE24" s="172"/>
      <c r="AF24" s="172"/>
      <c r="AG24" s="172"/>
      <c r="AH24" s="172">
        <v>59</v>
      </c>
      <c r="AI24" s="172"/>
      <c r="AJ24" s="172"/>
      <c r="AK24" s="172"/>
      <c r="AL24" s="172"/>
      <c r="AM24" s="172">
        <v>141</v>
      </c>
      <c r="AN24" s="172"/>
      <c r="AO24" s="172"/>
      <c r="AP24" s="172"/>
      <c r="AQ24" s="172"/>
    </row>
    <row r="25" spans="2:43" ht="22.5" customHeight="1" x14ac:dyDescent="0.15">
      <c r="G25" s="117"/>
      <c r="V25" s="185"/>
      <c r="AB25" s="117"/>
    </row>
    <row r="26" spans="2:43" ht="22.5" customHeight="1" x14ac:dyDescent="0.15">
      <c r="B26" s="15" t="s">
        <v>260</v>
      </c>
      <c r="C26" s="15"/>
      <c r="D26" s="15"/>
      <c r="E26" s="15"/>
      <c r="F26" s="15"/>
      <c r="G26" s="174"/>
      <c r="H26" s="171">
        <f t="shared" ref="H26:H31" si="6">SUM(M26:V26)</f>
        <v>5199</v>
      </c>
      <c r="I26" s="172"/>
      <c r="J26" s="172"/>
      <c r="K26" s="172"/>
      <c r="L26" s="172"/>
      <c r="M26" s="172">
        <f>SUM(M27:Q31)</f>
        <v>2426</v>
      </c>
      <c r="N26" s="172"/>
      <c r="O26" s="172"/>
      <c r="P26" s="172"/>
      <c r="Q26" s="172"/>
      <c r="R26" s="172">
        <f>SUM(R27:V31)</f>
        <v>2773</v>
      </c>
      <c r="S26" s="172"/>
      <c r="T26" s="172"/>
      <c r="U26" s="172"/>
      <c r="V26" s="172"/>
      <c r="W26" s="175" t="s">
        <v>261</v>
      </c>
      <c r="X26" s="116"/>
      <c r="Y26" s="116"/>
      <c r="Z26" s="116"/>
      <c r="AA26" s="116"/>
      <c r="AB26" s="176"/>
      <c r="AC26" s="172">
        <f t="shared" ref="AC26:AC31" si="7">SUM(AH26:AQ26)</f>
        <v>599</v>
      </c>
      <c r="AD26" s="172"/>
      <c r="AE26" s="172"/>
      <c r="AF26" s="172"/>
      <c r="AG26" s="172"/>
      <c r="AH26" s="172">
        <f>SUM(AH27:AL31)</f>
        <v>148</v>
      </c>
      <c r="AI26" s="172"/>
      <c r="AJ26" s="172"/>
      <c r="AK26" s="172"/>
      <c r="AL26" s="172"/>
      <c r="AM26" s="172">
        <f>SUM(AM27:AQ31)</f>
        <v>451</v>
      </c>
      <c r="AN26" s="172"/>
      <c r="AO26" s="172"/>
      <c r="AP26" s="172"/>
      <c r="AQ26" s="172"/>
    </row>
    <row r="27" spans="2:43" ht="22.5" customHeight="1" x14ac:dyDescent="0.15">
      <c r="B27" s="15">
        <v>65</v>
      </c>
      <c r="C27" s="15"/>
      <c r="D27" s="15"/>
      <c r="E27" s="15"/>
      <c r="F27" s="15"/>
      <c r="G27" s="174"/>
      <c r="H27" s="171">
        <f t="shared" si="6"/>
        <v>1048</v>
      </c>
      <c r="I27" s="172"/>
      <c r="J27" s="172"/>
      <c r="K27" s="172"/>
      <c r="L27" s="172"/>
      <c r="M27" s="172">
        <v>493</v>
      </c>
      <c r="N27" s="172"/>
      <c r="O27" s="172"/>
      <c r="P27" s="172"/>
      <c r="Q27" s="172"/>
      <c r="R27" s="172">
        <v>555</v>
      </c>
      <c r="S27" s="172"/>
      <c r="T27" s="172"/>
      <c r="U27" s="172"/>
      <c r="V27" s="172"/>
      <c r="W27" s="175">
        <v>90</v>
      </c>
      <c r="X27" s="116"/>
      <c r="Y27" s="116"/>
      <c r="Z27" s="116"/>
      <c r="AA27" s="116"/>
      <c r="AB27" s="176"/>
      <c r="AC27" s="172">
        <f t="shared" si="7"/>
        <v>155</v>
      </c>
      <c r="AD27" s="172"/>
      <c r="AE27" s="172"/>
      <c r="AF27" s="172"/>
      <c r="AG27" s="172"/>
      <c r="AH27" s="172">
        <v>36</v>
      </c>
      <c r="AI27" s="172"/>
      <c r="AJ27" s="172"/>
      <c r="AK27" s="172"/>
      <c r="AL27" s="172"/>
      <c r="AM27" s="172">
        <v>119</v>
      </c>
      <c r="AN27" s="172"/>
      <c r="AO27" s="172"/>
      <c r="AP27" s="172"/>
      <c r="AQ27" s="172"/>
    </row>
    <row r="28" spans="2:43" ht="22.5" customHeight="1" x14ac:dyDescent="0.15">
      <c r="B28" s="15">
        <v>66</v>
      </c>
      <c r="C28" s="15"/>
      <c r="D28" s="15"/>
      <c r="E28" s="15"/>
      <c r="F28" s="15"/>
      <c r="G28" s="174"/>
      <c r="H28" s="171">
        <f t="shared" si="6"/>
        <v>1139</v>
      </c>
      <c r="I28" s="172"/>
      <c r="J28" s="172"/>
      <c r="K28" s="172"/>
      <c r="L28" s="172"/>
      <c r="M28" s="172">
        <v>567</v>
      </c>
      <c r="N28" s="172"/>
      <c r="O28" s="172"/>
      <c r="P28" s="172"/>
      <c r="Q28" s="172"/>
      <c r="R28" s="172">
        <v>572</v>
      </c>
      <c r="S28" s="172"/>
      <c r="T28" s="172"/>
      <c r="U28" s="172"/>
      <c r="V28" s="172"/>
      <c r="W28" s="175">
        <v>91</v>
      </c>
      <c r="X28" s="116"/>
      <c r="Y28" s="116"/>
      <c r="Z28" s="116"/>
      <c r="AA28" s="116"/>
      <c r="AB28" s="176"/>
      <c r="AC28" s="172">
        <f t="shared" si="7"/>
        <v>156</v>
      </c>
      <c r="AD28" s="172"/>
      <c r="AE28" s="172"/>
      <c r="AF28" s="172"/>
      <c r="AG28" s="172"/>
      <c r="AH28" s="172">
        <v>49</v>
      </c>
      <c r="AI28" s="172"/>
      <c r="AJ28" s="172"/>
      <c r="AK28" s="172"/>
      <c r="AL28" s="172"/>
      <c r="AM28" s="172">
        <v>107</v>
      </c>
      <c r="AN28" s="172"/>
      <c r="AO28" s="172"/>
      <c r="AP28" s="172"/>
      <c r="AQ28" s="172"/>
    </row>
    <row r="29" spans="2:43" ht="22.5" customHeight="1" x14ac:dyDescent="0.15">
      <c r="B29" s="15">
        <v>67</v>
      </c>
      <c r="C29" s="15"/>
      <c r="D29" s="15"/>
      <c r="E29" s="15"/>
      <c r="F29" s="15"/>
      <c r="G29" s="174"/>
      <c r="H29" s="171">
        <f t="shared" si="6"/>
        <v>1044</v>
      </c>
      <c r="I29" s="172"/>
      <c r="J29" s="172"/>
      <c r="K29" s="172"/>
      <c r="L29" s="172"/>
      <c r="M29" s="172">
        <v>473</v>
      </c>
      <c r="N29" s="172"/>
      <c r="O29" s="172"/>
      <c r="P29" s="172"/>
      <c r="Q29" s="172"/>
      <c r="R29" s="172">
        <v>571</v>
      </c>
      <c r="S29" s="172"/>
      <c r="T29" s="172"/>
      <c r="U29" s="172"/>
      <c r="V29" s="172"/>
      <c r="W29" s="175">
        <v>92</v>
      </c>
      <c r="X29" s="116"/>
      <c r="Y29" s="116"/>
      <c r="Z29" s="116"/>
      <c r="AA29" s="116"/>
      <c r="AB29" s="176"/>
      <c r="AC29" s="172">
        <f t="shared" si="7"/>
        <v>113</v>
      </c>
      <c r="AD29" s="172"/>
      <c r="AE29" s="172"/>
      <c r="AF29" s="172"/>
      <c r="AG29" s="172"/>
      <c r="AH29" s="172">
        <v>26</v>
      </c>
      <c r="AI29" s="172"/>
      <c r="AJ29" s="172"/>
      <c r="AK29" s="172"/>
      <c r="AL29" s="172"/>
      <c r="AM29" s="172">
        <v>87</v>
      </c>
      <c r="AN29" s="172"/>
      <c r="AO29" s="172"/>
      <c r="AP29" s="172"/>
      <c r="AQ29" s="172"/>
    </row>
    <row r="30" spans="2:43" ht="22.5" customHeight="1" x14ac:dyDescent="0.15">
      <c r="B30" s="15">
        <v>68</v>
      </c>
      <c r="C30" s="15"/>
      <c r="D30" s="15"/>
      <c r="E30" s="15"/>
      <c r="F30" s="15"/>
      <c r="G30" s="174"/>
      <c r="H30" s="171">
        <f t="shared" si="6"/>
        <v>1036</v>
      </c>
      <c r="I30" s="172"/>
      <c r="J30" s="172"/>
      <c r="K30" s="172"/>
      <c r="L30" s="172"/>
      <c r="M30" s="172">
        <v>464</v>
      </c>
      <c r="N30" s="172"/>
      <c r="O30" s="172"/>
      <c r="P30" s="172"/>
      <c r="Q30" s="172"/>
      <c r="R30" s="172">
        <v>572</v>
      </c>
      <c r="S30" s="172"/>
      <c r="T30" s="172"/>
      <c r="U30" s="172"/>
      <c r="V30" s="172"/>
      <c r="W30" s="175">
        <v>93</v>
      </c>
      <c r="X30" s="116"/>
      <c r="Y30" s="116"/>
      <c r="Z30" s="116"/>
      <c r="AA30" s="116"/>
      <c r="AB30" s="176"/>
      <c r="AC30" s="172">
        <f t="shared" si="7"/>
        <v>90</v>
      </c>
      <c r="AD30" s="172"/>
      <c r="AE30" s="172"/>
      <c r="AF30" s="172"/>
      <c r="AG30" s="172"/>
      <c r="AH30" s="172">
        <v>19</v>
      </c>
      <c r="AI30" s="172"/>
      <c r="AJ30" s="172"/>
      <c r="AK30" s="172"/>
      <c r="AL30" s="172"/>
      <c r="AM30" s="172">
        <v>71</v>
      </c>
      <c r="AN30" s="172"/>
      <c r="AO30" s="172"/>
      <c r="AP30" s="172"/>
      <c r="AQ30" s="172"/>
    </row>
    <row r="31" spans="2:43" ht="22.5" customHeight="1" x14ac:dyDescent="0.15">
      <c r="B31" s="15">
        <v>69</v>
      </c>
      <c r="C31" s="15"/>
      <c r="D31" s="15"/>
      <c r="E31" s="15"/>
      <c r="F31" s="15"/>
      <c r="G31" s="174"/>
      <c r="H31" s="171">
        <f t="shared" si="6"/>
        <v>932</v>
      </c>
      <c r="I31" s="172"/>
      <c r="J31" s="172"/>
      <c r="K31" s="172"/>
      <c r="L31" s="172"/>
      <c r="M31" s="172">
        <v>429</v>
      </c>
      <c r="N31" s="172"/>
      <c r="O31" s="172"/>
      <c r="P31" s="172"/>
      <c r="Q31" s="172"/>
      <c r="R31" s="172">
        <v>503</v>
      </c>
      <c r="S31" s="172"/>
      <c r="T31" s="172"/>
      <c r="U31" s="172"/>
      <c r="V31" s="172"/>
      <c r="W31" s="175">
        <v>94</v>
      </c>
      <c r="X31" s="116"/>
      <c r="Y31" s="116"/>
      <c r="Z31" s="116"/>
      <c r="AA31" s="116"/>
      <c r="AB31" s="176"/>
      <c r="AC31" s="172">
        <f t="shared" si="7"/>
        <v>85</v>
      </c>
      <c r="AD31" s="172"/>
      <c r="AE31" s="172"/>
      <c r="AF31" s="172"/>
      <c r="AG31" s="172"/>
      <c r="AH31" s="172">
        <v>18</v>
      </c>
      <c r="AI31" s="172"/>
      <c r="AJ31" s="172"/>
      <c r="AK31" s="172"/>
      <c r="AL31" s="172"/>
      <c r="AM31" s="172">
        <v>67</v>
      </c>
      <c r="AN31" s="172"/>
      <c r="AO31" s="172"/>
      <c r="AP31" s="172"/>
      <c r="AQ31" s="172"/>
    </row>
    <row r="32" spans="2:43" ht="22.5" customHeight="1" x14ac:dyDescent="0.15">
      <c r="G32" s="117"/>
      <c r="V32" s="185"/>
      <c r="AB32" s="117"/>
    </row>
    <row r="33" spans="2:43" ht="22.5" customHeight="1" x14ac:dyDescent="0.15">
      <c r="B33" s="15" t="s">
        <v>262</v>
      </c>
      <c r="C33" s="15"/>
      <c r="D33" s="15"/>
      <c r="E33" s="15"/>
      <c r="F33" s="15"/>
      <c r="G33" s="174"/>
      <c r="H33" s="171">
        <f t="shared" ref="H33:H38" si="8">SUM(M33:V33)</f>
        <v>5056</v>
      </c>
      <c r="I33" s="172"/>
      <c r="J33" s="172"/>
      <c r="K33" s="172"/>
      <c r="L33" s="172"/>
      <c r="M33" s="172">
        <f>SUM(M34:Q38)</f>
        <v>2199</v>
      </c>
      <c r="N33" s="172"/>
      <c r="O33" s="172"/>
      <c r="P33" s="172"/>
      <c r="Q33" s="172"/>
      <c r="R33" s="172">
        <f>SUM(R34:V38)</f>
        <v>2857</v>
      </c>
      <c r="S33" s="172"/>
      <c r="T33" s="172"/>
      <c r="U33" s="172"/>
      <c r="V33" s="172"/>
      <c r="W33" s="175" t="s">
        <v>263</v>
      </c>
      <c r="X33" s="116"/>
      <c r="Y33" s="116"/>
      <c r="Z33" s="116"/>
      <c r="AA33" s="116"/>
      <c r="AB33" s="176"/>
      <c r="AC33" s="172">
        <f t="shared" ref="AC33:AC38" si="9">SUM(AH33:AQ33)</f>
        <v>144</v>
      </c>
      <c r="AD33" s="172"/>
      <c r="AE33" s="172"/>
      <c r="AF33" s="172"/>
      <c r="AG33" s="172"/>
      <c r="AH33" s="172">
        <f>SUM(AH34:AL38)</f>
        <v>22</v>
      </c>
      <c r="AI33" s="172"/>
      <c r="AJ33" s="172"/>
      <c r="AK33" s="172"/>
      <c r="AL33" s="172"/>
      <c r="AM33" s="172">
        <f>SUM(AM34:AQ38)</f>
        <v>122</v>
      </c>
      <c r="AN33" s="172"/>
      <c r="AO33" s="172"/>
      <c r="AP33" s="172"/>
      <c r="AQ33" s="172"/>
    </row>
    <row r="34" spans="2:43" ht="22.5" customHeight="1" x14ac:dyDescent="0.15">
      <c r="B34" s="15">
        <v>70</v>
      </c>
      <c r="C34" s="15"/>
      <c r="D34" s="15"/>
      <c r="E34" s="15"/>
      <c r="F34" s="15"/>
      <c r="G34" s="174"/>
      <c r="H34" s="171">
        <f t="shared" si="8"/>
        <v>994</v>
      </c>
      <c r="I34" s="172"/>
      <c r="J34" s="172"/>
      <c r="K34" s="172"/>
      <c r="L34" s="172"/>
      <c r="M34" s="172">
        <v>454</v>
      </c>
      <c r="N34" s="172"/>
      <c r="O34" s="172"/>
      <c r="P34" s="172"/>
      <c r="Q34" s="172"/>
      <c r="R34" s="172">
        <v>540</v>
      </c>
      <c r="S34" s="172"/>
      <c r="T34" s="172"/>
      <c r="U34" s="172"/>
      <c r="V34" s="172"/>
      <c r="W34" s="175">
        <v>95</v>
      </c>
      <c r="X34" s="116"/>
      <c r="Y34" s="116"/>
      <c r="Z34" s="116"/>
      <c r="AA34" s="116"/>
      <c r="AB34" s="176"/>
      <c r="AC34" s="172">
        <f t="shared" si="9"/>
        <v>52</v>
      </c>
      <c r="AD34" s="172"/>
      <c r="AE34" s="172"/>
      <c r="AF34" s="172"/>
      <c r="AG34" s="172"/>
      <c r="AH34" s="172">
        <v>10</v>
      </c>
      <c r="AI34" s="172"/>
      <c r="AJ34" s="172"/>
      <c r="AK34" s="172"/>
      <c r="AL34" s="172"/>
      <c r="AM34" s="172">
        <v>42</v>
      </c>
      <c r="AN34" s="172"/>
      <c r="AO34" s="172"/>
      <c r="AP34" s="172"/>
      <c r="AQ34" s="172"/>
    </row>
    <row r="35" spans="2:43" ht="22.5" customHeight="1" x14ac:dyDescent="0.15">
      <c r="B35" s="15">
        <v>71</v>
      </c>
      <c r="C35" s="15"/>
      <c r="D35" s="15"/>
      <c r="E35" s="15"/>
      <c r="F35" s="15"/>
      <c r="G35" s="174"/>
      <c r="H35" s="171">
        <f t="shared" si="8"/>
        <v>999</v>
      </c>
      <c r="I35" s="172"/>
      <c r="J35" s="172"/>
      <c r="K35" s="172"/>
      <c r="L35" s="172"/>
      <c r="M35" s="172">
        <v>445</v>
      </c>
      <c r="N35" s="172"/>
      <c r="O35" s="172"/>
      <c r="P35" s="172"/>
      <c r="Q35" s="172"/>
      <c r="R35" s="172">
        <v>554</v>
      </c>
      <c r="S35" s="172"/>
      <c r="T35" s="172"/>
      <c r="U35" s="172"/>
      <c r="V35" s="172"/>
      <c r="W35" s="175">
        <v>96</v>
      </c>
      <c r="X35" s="116"/>
      <c r="Y35" s="116"/>
      <c r="Z35" s="116"/>
      <c r="AA35" s="116"/>
      <c r="AB35" s="176"/>
      <c r="AC35" s="172">
        <f t="shared" si="9"/>
        <v>40</v>
      </c>
      <c r="AD35" s="172"/>
      <c r="AE35" s="172"/>
      <c r="AF35" s="172"/>
      <c r="AG35" s="172"/>
      <c r="AH35" s="172">
        <v>7</v>
      </c>
      <c r="AI35" s="172"/>
      <c r="AJ35" s="172"/>
      <c r="AK35" s="172"/>
      <c r="AL35" s="172"/>
      <c r="AM35" s="172">
        <v>33</v>
      </c>
      <c r="AN35" s="172"/>
      <c r="AO35" s="172"/>
      <c r="AP35" s="172"/>
      <c r="AQ35" s="172"/>
    </row>
    <row r="36" spans="2:43" ht="22.5" customHeight="1" x14ac:dyDescent="0.15">
      <c r="B36" s="15">
        <v>72</v>
      </c>
      <c r="C36" s="15"/>
      <c r="D36" s="15"/>
      <c r="E36" s="15"/>
      <c r="F36" s="15"/>
      <c r="G36" s="15"/>
      <c r="H36" s="171">
        <f t="shared" si="8"/>
        <v>1112</v>
      </c>
      <c r="I36" s="172"/>
      <c r="J36" s="172"/>
      <c r="K36" s="172"/>
      <c r="L36" s="172"/>
      <c r="M36" s="172">
        <v>484</v>
      </c>
      <c r="N36" s="172"/>
      <c r="O36" s="172"/>
      <c r="P36" s="172"/>
      <c r="Q36" s="172"/>
      <c r="R36" s="172">
        <v>628</v>
      </c>
      <c r="S36" s="172"/>
      <c r="T36" s="172"/>
      <c r="U36" s="172"/>
      <c r="V36" s="172"/>
      <c r="W36" s="175">
        <v>97</v>
      </c>
      <c r="X36" s="116"/>
      <c r="Y36" s="116"/>
      <c r="Z36" s="116"/>
      <c r="AA36" s="116"/>
      <c r="AB36" s="176"/>
      <c r="AC36" s="171">
        <f t="shared" si="9"/>
        <v>23</v>
      </c>
      <c r="AD36" s="172"/>
      <c r="AE36" s="172"/>
      <c r="AF36" s="172"/>
      <c r="AG36" s="172"/>
      <c r="AH36" s="172">
        <v>3</v>
      </c>
      <c r="AI36" s="172"/>
      <c r="AJ36" s="172"/>
      <c r="AK36" s="172"/>
      <c r="AL36" s="172"/>
      <c r="AM36" s="172">
        <v>20</v>
      </c>
      <c r="AN36" s="172"/>
      <c r="AO36" s="172"/>
      <c r="AP36" s="172"/>
      <c r="AQ36" s="172"/>
    </row>
    <row r="37" spans="2:43" ht="22.5" customHeight="1" x14ac:dyDescent="0.15">
      <c r="B37" s="15">
        <v>73</v>
      </c>
      <c r="C37" s="15"/>
      <c r="D37" s="15"/>
      <c r="E37" s="15"/>
      <c r="F37" s="15"/>
      <c r="G37" s="15"/>
      <c r="H37" s="171">
        <f t="shared" si="8"/>
        <v>1015</v>
      </c>
      <c r="I37" s="172"/>
      <c r="J37" s="172"/>
      <c r="K37" s="172"/>
      <c r="L37" s="172"/>
      <c r="M37" s="172">
        <v>423</v>
      </c>
      <c r="N37" s="172"/>
      <c r="O37" s="172"/>
      <c r="P37" s="172"/>
      <c r="Q37" s="172"/>
      <c r="R37" s="172">
        <v>592</v>
      </c>
      <c r="S37" s="172"/>
      <c r="T37" s="172"/>
      <c r="U37" s="172"/>
      <c r="V37" s="172"/>
      <c r="W37" s="175">
        <v>98</v>
      </c>
      <c r="X37" s="116"/>
      <c r="Y37" s="116"/>
      <c r="Z37" s="116"/>
      <c r="AA37" s="116"/>
      <c r="AB37" s="176"/>
      <c r="AC37" s="171">
        <f t="shared" si="9"/>
        <v>17</v>
      </c>
      <c r="AD37" s="172"/>
      <c r="AE37" s="172"/>
      <c r="AF37" s="172"/>
      <c r="AG37" s="172"/>
      <c r="AH37" s="172">
        <v>1</v>
      </c>
      <c r="AI37" s="172"/>
      <c r="AJ37" s="172"/>
      <c r="AK37" s="172"/>
      <c r="AL37" s="172"/>
      <c r="AM37" s="172">
        <v>16</v>
      </c>
      <c r="AN37" s="172"/>
      <c r="AO37" s="172"/>
      <c r="AP37" s="172"/>
      <c r="AQ37" s="172"/>
    </row>
    <row r="38" spans="2:43" ht="22.5" customHeight="1" x14ac:dyDescent="0.15">
      <c r="B38" s="15">
        <v>74</v>
      </c>
      <c r="C38" s="15"/>
      <c r="D38" s="15"/>
      <c r="E38" s="15"/>
      <c r="F38" s="15"/>
      <c r="G38" s="15"/>
      <c r="H38" s="171">
        <f t="shared" si="8"/>
        <v>936</v>
      </c>
      <c r="I38" s="172"/>
      <c r="J38" s="172"/>
      <c r="K38" s="172"/>
      <c r="L38" s="172"/>
      <c r="M38" s="172">
        <v>393</v>
      </c>
      <c r="N38" s="172"/>
      <c r="O38" s="172"/>
      <c r="P38" s="172"/>
      <c r="Q38" s="172"/>
      <c r="R38" s="172">
        <v>543</v>
      </c>
      <c r="S38" s="172"/>
      <c r="T38" s="172"/>
      <c r="U38" s="172"/>
      <c r="V38" s="172"/>
      <c r="W38" s="175">
        <v>99</v>
      </c>
      <c r="X38" s="116"/>
      <c r="Y38" s="116"/>
      <c r="Z38" s="116"/>
      <c r="AA38" s="116"/>
      <c r="AB38" s="176"/>
      <c r="AC38" s="171">
        <f t="shared" si="9"/>
        <v>12</v>
      </c>
      <c r="AD38" s="172"/>
      <c r="AE38" s="172"/>
      <c r="AF38" s="172"/>
      <c r="AG38" s="172"/>
      <c r="AH38" s="186">
        <v>1</v>
      </c>
      <c r="AI38" s="186"/>
      <c r="AJ38" s="186"/>
      <c r="AK38" s="186"/>
      <c r="AL38" s="186"/>
      <c r="AM38" s="172">
        <v>11</v>
      </c>
      <c r="AN38" s="172"/>
      <c r="AO38" s="172"/>
      <c r="AP38" s="172"/>
      <c r="AQ38" s="172"/>
    </row>
    <row r="39" spans="2:43" ht="7.5" customHeight="1" x14ac:dyDescent="0.15">
      <c r="G39" s="117"/>
      <c r="V39" s="185"/>
      <c r="AB39" s="117"/>
    </row>
    <row r="40" spans="2:43" ht="24" customHeight="1" x14ac:dyDescent="0.15">
      <c r="G40" s="117"/>
      <c r="W40" s="175" t="s">
        <v>264</v>
      </c>
      <c r="X40" s="116"/>
      <c r="Y40" s="116"/>
      <c r="Z40" s="116"/>
      <c r="AA40" s="116"/>
      <c r="AB40" s="176"/>
      <c r="AC40" s="172">
        <f>SUM(AH40:AQ40)</f>
        <v>12</v>
      </c>
      <c r="AD40" s="172"/>
      <c r="AE40" s="172"/>
      <c r="AF40" s="172"/>
      <c r="AG40" s="172"/>
      <c r="AH40" s="186">
        <v>0</v>
      </c>
      <c r="AI40" s="186"/>
      <c r="AJ40" s="186"/>
      <c r="AK40" s="186"/>
      <c r="AL40" s="186"/>
      <c r="AM40" s="172">
        <v>12</v>
      </c>
      <c r="AN40" s="172"/>
      <c r="AO40" s="172"/>
      <c r="AP40" s="172"/>
      <c r="AQ40" s="172"/>
    </row>
    <row r="41" spans="2:43" ht="7.5" customHeight="1" x14ac:dyDescent="0.15">
      <c r="G41" s="117"/>
      <c r="W41" s="175"/>
      <c r="X41" s="187"/>
      <c r="Y41" s="187"/>
      <c r="Z41" s="187"/>
      <c r="AA41" s="187"/>
      <c r="AB41" s="188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</row>
    <row r="42" spans="2:43" ht="21.95" customHeight="1" x14ac:dyDescent="0.1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AA42" s="190" t="s">
        <v>265</v>
      </c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</row>
  </sheetData>
  <mergeCells count="258">
    <mergeCell ref="AA42:AQ42"/>
    <mergeCell ref="W40:AB40"/>
    <mergeCell ref="AC40:AG40"/>
    <mergeCell ref="AH40:AL40"/>
    <mergeCell ref="AM40:AQ40"/>
    <mergeCell ref="W41:AB41"/>
    <mergeCell ref="AC41:AG41"/>
    <mergeCell ref="AH41:AL41"/>
    <mergeCell ref="AM41:AQ41"/>
    <mergeCell ref="AH37:AL37"/>
    <mergeCell ref="AM37:AQ37"/>
    <mergeCell ref="B38:G38"/>
    <mergeCell ref="H38:L38"/>
    <mergeCell ref="M38:Q38"/>
    <mergeCell ref="R38:V38"/>
    <mergeCell ref="W38:AB38"/>
    <mergeCell ref="AC38:AG38"/>
    <mergeCell ref="AH38:AL38"/>
    <mergeCell ref="AM38:AQ38"/>
    <mergeCell ref="B37:G37"/>
    <mergeCell ref="H37:L37"/>
    <mergeCell ref="M37:Q37"/>
    <mergeCell ref="R37:V37"/>
    <mergeCell ref="W37:AB37"/>
    <mergeCell ref="AC37:AG37"/>
    <mergeCell ref="AH35:AL35"/>
    <mergeCell ref="AM35:AQ35"/>
    <mergeCell ref="B36:G36"/>
    <mergeCell ref="H36:L36"/>
    <mergeCell ref="M36:Q36"/>
    <mergeCell ref="R36:V36"/>
    <mergeCell ref="W36:AB36"/>
    <mergeCell ref="AC36:AG36"/>
    <mergeCell ref="AH36:AL36"/>
    <mergeCell ref="AM36:AQ36"/>
    <mergeCell ref="B35:G35"/>
    <mergeCell ref="H35:L35"/>
    <mergeCell ref="M35:Q35"/>
    <mergeCell ref="R35:V35"/>
    <mergeCell ref="W35:AB35"/>
    <mergeCell ref="AC35:AG35"/>
    <mergeCell ref="AH33:AL33"/>
    <mergeCell ref="AM33:AQ33"/>
    <mergeCell ref="B34:G34"/>
    <mergeCell ref="H34:L34"/>
    <mergeCell ref="M34:Q34"/>
    <mergeCell ref="R34:V34"/>
    <mergeCell ref="W34:AB34"/>
    <mergeCell ref="AC34:AG34"/>
    <mergeCell ref="AH34:AL34"/>
    <mergeCell ref="AM34:AQ34"/>
    <mergeCell ref="B33:G33"/>
    <mergeCell ref="H33:L33"/>
    <mergeCell ref="M33:Q33"/>
    <mergeCell ref="R33:V33"/>
    <mergeCell ref="W33:AB33"/>
    <mergeCell ref="AC33:AG33"/>
    <mergeCell ref="AH30:AL30"/>
    <mergeCell ref="AM30:AQ30"/>
    <mergeCell ref="B31:G31"/>
    <mergeCell ref="H31:L31"/>
    <mergeCell ref="M31:Q31"/>
    <mergeCell ref="R31:V31"/>
    <mergeCell ref="W31:AB31"/>
    <mergeCell ref="AC31:AG31"/>
    <mergeCell ref="AH31:AL31"/>
    <mergeCell ref="AM31:AQ31"/>
    <mergeCell ref="B30:G30"/>
    <mergeCell ref="H30:L30"/>
    <mergeCell ref="M30:Q30"/>
    <mergeCell ref="R30:V30"/>
    <mergeCell ref="W30:AB30"/>
    <mergeCell ref="AC30:AG30"/>
    <mergeCell ref="AH28:AL28"/>
    <mergeCell ref="AM28:AQ28"/>
    <mergeCell ref="B29:G29"/>
    <mergeCell ref="H29:L29"/>
    <mergeCell ref="M29:Q29"/>
    <mergeCell ref="R29:V29"/>
    <mergeCell ref="W29:AB29"/>
    <mergeCell ref="AC29:AG29"/>
    <mergeCell ref="AH29:AL29"/>
    <mergeCell ref="AM29:AQ29"/>
    <mergeCell ref="B28:G28"/>
    <mergeCell ref="H28:L28"/>
    <mergeCell ref="M28:Q28"/>
    <mergeCell ref="R28:V28"/>
    <mergeCell ref="W28:AB28"/>
    <mergeCell ref="AC28:AG28"/>
    <mergeCell ref="AH26:AL26"/>
    <mergeCell ref="AM26:AQ26"/>
    <mergeCell ref="B27:G27"/>
    <mergeCell ref="H27:L27"/>
    <mergeCell ref="M27:Q27"/>
    <mergeCell ref="R27:V27"/>
    <mergeCell ref="W27:AB27"/>
    <mergeCell ref="AC27:AG27"/>
    <mergeCell ref="AH27:AL27"/>
    <mergeCell ref="AM27:AQ27"/>
    <mergeCell ref="B26:G26"/>
    <mergeCell ref="H26:L26"/>
    <mergeCell ref="M26:Q26"/>
    <mergeCell ref="R26:V26"/>
    <mergeCell ref="W26:AB26"/>
    <mergeCell ref="AC26:AG26"/>
    <mergeCell ref="AH23:AL23"/>
    <mergeCell ref="AM23:AQ23"/>
    <mergeCell ref="B24:G24"/>
    <mergeCell ref="H24:L24"/>
    <mergeCell ref="M24:Q24"/>
    <mergeCell ref="R24:V24"/>
    <mergeCell ref="W24:AB24"/>
    <mergeCell ref="AC24:AG24"/>
    <mergeCell ref="AH24:AL24"/>
    <mergeCell ref="AM24:AQ24"/>
    <mergeCell ref="B23:G23"/>
    <mergeCell ref="H23:L23"/>
    <mergeCell ref="M23:Q23"/>
    <mergeCell ref="R23:V23"/>
    <mergeCell ref="W23:AB23"/>
    <mergeCell ref="AC23:AG23"/>
    <mergeCell ref="AH21:AL21"/>
    <mergeCell ref="AM21:AQ21"/>
    <mergeCell ref="B22:G22"/>
    <mergeCell ref="H22:L22"/>
    <mergeCell ref="M22:Q22"/>
    <mergeCell ref="R22:V22"/>
    <mergeCell ref="W22:AB22"/>
    <mergeCell ref="AC22:AG22"/>
    <mergeCell ref="AH22:AL22"/>
    <mergeCell ref="AM22:AQ22"/>
    <mergeCell ref="B21:G21"/>
    <mergeCell ref="H21:L21"/>
    <mergeCell ref="M21:Q21"/>
    <mergeCell ref="R21:V21"/>
    <mergeCell ref="W21:AB21"/>
    <mergeCell ref="AC21:AG21"/>
    <mergeCell ref="AH19:AL19"/>
    <mergeCell ref="AM19:AQ19"/>
    <mergeCell ref="B20:G20"/>
    <mergeCell ref="H20:L20"/>
    <mergeCell ref="M20:Q20"/>
    <mergeCell ref="R20:V20"/>
    <mergeCell ref="W20:AB20"/>
    <mergeCell ref="AC20:AG20"/>
    <mergeCell ref="AH20:AL20"/>
    <mergeCell ref="AM20:AQ20"/>
    <mergeCell ref="B19:G19"/>
    <mergeCell ref="H19:L19"/>
    <mergeCell ref="M19:Q19"/>
    <mergeCell ref="R19:V19"/>
    <mergeCell ref="W19:AB19"/>
    <mergeCell ref="AC19:AG19"/>
    <mergeCell ref="AH16:AL16"/>
    <mergeCell ref="AM16:AQ16"/>
    <mergeCell ref="B17:G17"/>
    <mergeCell ref="H17:L17"/>
    <mergeCell ref="M17:Q17"/>
    <mergeCell ref="R17:V17"/>
    <mergeCell ref="W17:AB17"/>
    <mergeCell ref="AC17:AG17"/>
    <mergeCell ref="AH17:AL17"/>
    <mergeCell ref="AM17:AQ17"/>
    <mergeCell ref="B16:G16"/>
    <mergeCell ref="H16:L16"/>
    <mergeCell ref="M16:Q16"/>
    <mergeCell ref="R16:V16"/>
    <mergeCell ref="W16:AB16"/>
    <mergeCell ref="AC16:AG16"/>
    <mergeCell ref="AH14:AL14"/>
    <mergeCell ref="AM14:AQ14"/>
    <mergeCell ref="B15:G15"/>
    <mergeCell ref="H15:L15"/>
    <mergeCell ref="M15:Q15"/>
    <mergeCell ref="R15:V15"/>
    <mergeCell ref="W15:AB15"/>
    <mergeCell ref="AC15:AG15"/>
    <mergeCell ref="AH15:AL15"/>
    <mergeCell ref="AM15:AQ15"/>
    <mergeCell ref="B14:G14"/>
    <mergeCell ref="H14:L14"/>
    <mergeCell ref="M14:Q14"/>
    <mergeCell ref="R14:V14"/>
    <mergeCell ref="W14:AB14"/>
    <mergeCell ref="AC14:AG14"/>
    <mergeCell ref="AH12:AL12"/>
    <mergeCell ref="AM12:AQ12"/>
    <mergeCell ref="B13:G13"/>
    <mergeCell ref="H13:L13"/>
    <mergeCell ref="M13:Q13"/>
    <mergeCell ref="R13:V13"/>
    <mergeCell ref="W13:AB13"/>
    <mergeCell ref="AC13:AG13"/>
    <mergeCell ref="AH13:AL13"/>
    <mergeCell ref="AM13:AQ13"/>
    <mergeCell ref="B12:G12"/>
    <mergeCell ref="H12:L12"/>
    <mergeCell ref="M12:Q12"/>
    <mergeCell ref="R12:V12"/>
    <mergeCell ref="W12:AB12"/>
    <mergeCell ref="AC12:AG12"/>
    <mergeCell ref="AH9:AL9"/>
    <mergeCell ref="AM9:AQ9"/>
    <mergeCell ref="B10:G10"/>
    <mergeCell ref="H10:L10"/>
    <mergeCell ref="M10:Q10"/>
    <mergeCell ref="R10:V10"/>
    <mergeCell ref="W10:AB10"/>
    <mergeCell ref="AC10:AG10"/>
    <mergeCell ref="AH10:AL10"/>
    <mergeCell ref="AM10:AQ10"/>
    <mergeCell ref="B9:G9"/>
    <mergeCell ref="H9:L9"/>
    <mergeCell ref="M9:Q9"/>
    <mergeCell ref="R9:V9"/>
    <mergeCell ref="W9:AB9"/>
    <mergeCell ref="AC9:AG9"/>
    <mergeCell ref="AH7:AL7"/>
    <mergeCell ref="AM7:AQ7"/>
    <mergeCell ref="B8:G8"/>
    <mergeCell ref="H8:L8"/>
    <mergeCell ref="M8:Q8"/>
    <mergeCell ref="R8:V8"/>
    <mergeCell ref="W8:AB8"/>
    <mergeCell ref="AC8:AG8"/>
    <mergeCell ref="AH8:AL8"/>
    <mergeCell ref="AM8:AQ8"/>
    <mergeCell ref="B7:G7"/>
    <mergeCell ref="H7:L7"/>
    <mergeCell ref="M7:Q7"/>
    <mergeCell ref="R7:V7"/>
    <mergeCell ref="W7:AB7"/>
    <mergeCell ref="AC7:AG7"/>
    <mergeCell ref="AH5:AL5"/>
    <mergeCell ref="AM5:AQ5"/>
    <mergeCell ref="B6:G6"/>
    <mergeCell ref="H6:L6"/>
    <mergeCell ref="M6:Q6"/>
    <mergeCell ref="R6:V6"/>
    <mergeCell ref="W6:AB6"/>
    <mergeCell ref="AC6:AG6"/>
    <mergeCell ref="AH6:AL6"/>
    <mergeCell ref="AM6:AQ6"/>
    <mergeCell ref="B5:G5"/>
    <mergeCell ref="H5:L5"/>
    <mergeCell ref="M5:Q5"/>
    <mergeCell ref="R5:V5"/>
    <mergeCell ref="W5:AB5"/>
    <mergeCell ref="AC5:AG5"/>
    <mergeCell ref="A1:AQ1"/>
    <mergeCell ref="B3:G3"/>
    <mergeCell ref="H3:L3"/>
    <mergeCell ref="M3:Q3"/>
    <mergeCell ref="R3:V3"/>
    <mergeCell ref="W3:AB3"/>
    <mergeCell ref="AC3:AG3"/>
    <mergeCell ref="AH3:AL3"/>
    <mergeCell ref="AM3:AQ3"/>
  </mergeCells>
  <phoneticPr fontId="2"/>
  <pageMargins left="0.78700000000000003" right="0.78700000000000003" top="0.98399999999999999" bottom="0.98399999999999999" header="0.51200000000000001" footer="0.51200000000000001"/>
  <pageSetup paperSize="9" scale="82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2D93-D4FE-46CE-99C6-AA4CE4F3E231}">
  <sheetPr>
    <pageSetUpPr fitToPage="1"/>
  </sheetPr>
  <dimension ref="B1:AG41"/>
  <sheetViews>
    <sheetView showGridLines="0" zoomScale="75" workbookViewId="0">
      <selection activeCell="B1" sqref="B1:AG1"/>
    </sheetView>
  </sheetViews>
  <sheetFormatPr defaultColWidth="4.140625" defaultRowHeight="21.95" customHeight="1" x14ac:dyDescent="0.15"/>
  <cols>
    <col min="1" max="1" width="4.140625" style="1" customWidth="1"/>
    <col min="2" max="6" width="3.42578125" style="1" customWidth="1"/>
    <col min="7" max="9" width="4.5703125" style="1" customWidth="1"/>
    <col min="10" max="19" width="4.140625" style="1" customWidth="1"/>
    <col min="20" max="20" width="4.42578125" style="1" customWidth="1"/>
    <col min="21" max="21" width="4.140625" style="1" customWidth="1"/>
    <col min="22" max="33" width="4" style="1" customWidth="1"/>
    <col min="34" max="257" width="4.140625" style="1"/>
    <col min="258" max="262" width="3.42578125" style="1" customWidth="1"/>
    <col min="263" max="265" width="4.5703125" style="1" customWidth="1"/>
    <col min="266" max="275" width="4.140625" style="1"/>
    <col min="276" max="276" width="4.42578125" style="1" customWidth="1"/>
    <col min="277" max="277" width="4.140625" style="1"/>
    <col min="278" max="289" width="4" style="1" customWidth="1"/>
    <col min="290" max="513" width="4.140625" style="1"/>
    <col min="514" max="518" width="3.42578125" style="1" customWidth="1"/>
    <col min="519" max="521" width="4.5703125" style="1" customWidth="1"/>
    <col min="522" max="531" width="4.140625" style="1"/>
    <col min="532" max="532" width="4.42578125" style="1" customWidth="1"/>
    <col min="533" max="533" width="4.140625" style="1"/>
    <col min="534" max="545" width="4" style="1" customWidth="1"/>
    <col min="546" max="769" width="4.140625" style="1"/>
    <col min="770" max="774" width="3.42578125" style="1" customWidth="1"/>
    <col min="775" max="777" width="4.5703125" style="1" customWidth="1"/>
    <col min="778" max="787" width="4.140625" style="1"/>
    <col min="788" max="788" width="4.42578125" style="1" customWidth="1"/>
    <col min="789" max="789" width="4.140625" style="1"/>
    <col min="790" max="801" width="4" style="1" customWidth="1"/>
    <col min="802" max="1025" width="4.140625" style="1"/>
    <col min="1026" max="1030" width="3.42578125" style="1" customWidth="1"/>
    <col min="1031" max="1033" width="4.5703125" style="1" customWidth="1"/>
    <col min="1034" max="1043" width="4.140625" style="1"/>
    <col min="1044" max="1044" width="4.42578125" style="1" customWidth="1"/>
    <col min="1045" max="1045" width="4.140625" style="1"/>
    <col min="1046" max="1057" width="4" style="1" customWidth="1"/>
    <col min="1058" max="1281" width="4.140625" style="1"/>
    <col min="1282" max="1286" width="3.42578125" style="1" customWidth="1"/>
    <col min="1287" max="1289" width="4.5703125" style="1" customWidth="1"/>
    <col min="1290" max="1299" width="4.140625" style="1"/>
    <col min="1300" max="1300" width="4.42578125" style="1" customWidth="1"/>
    <col min="1301" max="1301" width="4.140625" style="1"/>
    <col min="1302" max="1313" width="4" style="1" customWidth="1"/>
    <col min="1314" max="1537" width="4.140625" style="1"/>
    <col min="1538" max="1542" width="3.42578125" style="1" customWidth="1"/>
    <col min="1543" max="1545" width="4.5703125" style="1" customWidth="1"/>
    <col min="1546" max="1555" width="4.140625" style="1"/>
    <col min="1556" max="1556" width="4.42578125" style="1" customWidth="1"/>
    <col min="1557" max="1557" width="4.140625" style="1"/>
    <col min="1558" max="1569" width="4" style="1" customWidth="1"/>
    <col min="1570" max="1793" width="4.140625" style="1"/>
    <col min="1794" max="1798" width="3.42578125" style="1" customWidth="1"/>
    <col min="1799" max="1801" width="4.5703125" style="1" customWidth="1"/>
    <col min="1802" max="1811" width="4.140625" style="1"/>
    <col min="1812" max="1812" width="4.42578125" style="1" customWidth="1"/>
    <col min="1813" max="1813" width="4.140625" style="1"/>
    <col min="1814" max="1825" width="4" style="1" customWidth="1"/>
    <col min="1826" max="2049" width="4.140625" style="1"/>
    <col min="2050" max="2054" width="3.42578125" style="1" customWidth="1"/>
    <col min="2055" max="2057" width="4.5703125" style="1" customWidth="1"/>
    <col min="2058" max="2067" width="4.140625" style="1"/>
    <col min="2068" max="2068" width="4.42578125" style="1" customWidth="1"/>
    <col min="2069" max="2069" width="4.140625" style="1"/>
    <col min="2070" max="2081" width="4" style="1" customWidth="1"/>
    <col min="2082" max="2305" width="4.140625" style="1"/>
    <col min="2306" max="2310" width="3.42578125" style="1" customWidth="1"/>
    <col min="2311" max="2313" width="4.5703125" style="1" customWidth="1"/>
    <col min="2314" max="2323" width="4.140625" style="1"/>
    <col min="2324" max="2324" width="4.42578125" style="1" customWidth="1"/>
    <col min="2325" max="2325" width="4.140625" style="1"/>
    <col min="2326" max="2337" width="4" style="1" customWidth="1"/>
    <col min="2338" max="2561" width="4.140625" style="1"/>
    <col min="2562" max="2566" width="3.42578125" style="1" customWidth="1"/>
    <col min="2567" max="2569" width="4.5703125" style="1" customWidth="1"/>
    <col min="2570" max="2579" width="4.140625" style="1"/>
    <col min="2580" max="2580" width="4.42578125" style="1" customWidth="1"/>
    <col min="2581" max="2581" width="4.140625" style="1"/>
    <col min="2582" max="2593" width="4" style="1" customWidth="1"/>
    <col min="2594" max="2817" width="4.140625" style="1"/>
    <col min="2818" max="2822" width="3.42578125" style="1" customWidth="1"/>
    <col min="2823" max="2825" width="4.5703125" style="1" customWidth="1"/>
    <col min="2826" max="2835" width="4.140625" style="1"/>
    <col min="2836" max="2836" width="4.42578125" style="1" customWidth="1"/>
    <col min="2837" max="2837" width="4.140625" style="1"/>
    <col min="2838" max="2849" width="4" style="1" customWidth="1"/>
    <col min="2850" max="3073" width="4.140625" style="1"/>
    <col min="3074" max="3078" width="3.42578125" style="1" customWidth="1"/>
    <col min="3079" max="3081" width="4.5703125" style="1" customWidth="1"/>
    <col min="3082" max="3091" width="4.140625" style="1"/>
    <col min="3092" max="3092" width="4.42578125" style="1" customWidth="1"/>
    <col min="3093" max="3093" width="4.140625" style="1"/>
    <col min="3094" max="3105" width="4" style="1" customWidth="1"/>
    <col min="3106" max="3329" width="4.140625" style="1"/>
    <col min="3330" max="3334" width="3.42578125" style="1" customWidth="1"/>
    <col min="3335" max="3337" width="4.5703125" style="1" customWidth="1"/>
    <col min="3338" max="3347" width="4.140625" style="1"/>
    <col min="3348" max="3348" width="4.42578125" style="1" customWidth="1"/>
    <col min="3349" max="3349" width="4.140625" style="1"/>
    <col min="3350" max="3361" width="4" style="1" customWidth="1"/>
    <col min="3362" max="3585" width="4.140625" style="1"/>
    <col min="3586" max="3590" width="3.42578125" style="1" customWidth="1"/>
    <col min="3591" max="3593" width="4.5703125" style="1" customWidth="1"/>
    <col min="3594" max="3603" width="4.140625" style="1"/>
    <col min="3604" max="3604" width="4.42578125" style="1" customWidth="1"/>
    <col min="3605" max="3605" width="4.140625" style="1"/>
    <col min="3606" max="3617" width="4" style="1" customWidth="1"/>
    <col min="3618" max="3841" width="4.140625" style="1"/>
    <col min="3842" max="3846" width="3.42578125" style="1" customWidth="1"/>
    <col min="3847" max="3849" width="4.5703125" style="1" customWidth="1"/>
    <col min="3850" max="3859" width="4.140625" style="1"/>
    <col min="3860" max="3860" width="4.42578125" style="1" customWidth="1"/>
    <col min="3861" max="3861" width="4.140625" style="1"/>
    <col min="3862" max="3873" width="4" style="1" customWidth="1"/>
    <col min="3874" max="4097" width="4.140625" style="1"/>
    <col min="4098" max="4102" width="3.42578125" style="1" customWidth="1"/>
    <col min="4103" max="4105" width="4.5703125" style="1" customWidth="1"/>
    <col min="4106" max="4115" width="4.140625" style="1"/>
    <col min="4116" max="4116" width="4.42578125" style="1" customWidth="1"/>
    <col min="4117" max="4117" width="4.140625" style="1"/>
    <col min="4118" max="4129" width="4" style="1" customWidth="1"/>
    <col min="4130" max="4353" width="4.140625" style="1"/>
    <col min="4354" max="4358" width="3.42578125" style="1" customWidth="1"/>
    <col min="4359" max="4361" width="4.5703125" style="1" customWidth="1"/>
    <col min="4362" max="4371" width="4.140625" style="1"/>
    <col min="4372" max="4372" width="4.42578125" style="1" customWidth="1"/>
    <col min="4373" max="4373" width="4.140625" style="1"/>
    <col min="4374" max="4385" width="4" style="1" customWidth="1"/>
    <col min="4386" max="4609" width="4.140625" style="1"/>
    <col min="4610" max="4614" width="3.42578125" style="1" customWidth="1"/>
    <col min="4615" max="4617" width="4.5703125" style="1" customWidth="1"/>
    <col min="4618" max="4627" width="4.140625" style="1"/>
    <col min="4628" max="4628" width="4.42578125" style="1" customWidth="1"/>
    <col min="4629" max="4629" width="4.140625" style="1"/>
    <col min="4630" max="4641" width="4" style="1" customWidth="1"/>
    <col min="4642" max="4865" width="4.140625" style="1"/>
    <col min="4866" max="4870" width="3.42578125" style="1" customWidth="1"/>
    <col min="4871" max="4873" width="4.5703125" style="1" customWidth="1"/>
    <col min="4874" max="4883" width="4.140625" style="1"/>
    <col min="4884" max="4884" width="4.42578125" style="1" customWidth="1"/>
    <col min="4885" max="4885" width="4.140625" style="1"/>
    <col min="4886" max="4897" width="4" style="1" customWidth="1"/>
    <col min="4898" max="5121" width="4.140625" style="1"/>
    <col min="5122" max="5126" width="3.42578125" style="1" customWidth="1"/>
    <col min="5127" max="5129" width="4.5703125" style="1" customWidth="1"/>
    <col min="5130" max="5139" width="4.140625" style="1"/>
    <col min="5140" max="5140" width="4.42578125" style="1" customWidth="1"/>
    <col min="5141" max="5141" width="4.140625" style="1"/>
    <col min="5142" max="5153" width="4" style="1" customWidth="1"/>
    <col min="5154" max="5377" width="4.140625" style="1"/>
    <col min="5378" max="5382" width="3.42578125" style="1" customWidth="1"/>
    <col min="5383" max="5385" width="4.5703125" style="1" customWidth="1"/>
    <col min="5386" max="5395" width="4.140625" style="1"/>
    <col min="5396" max="5396" width="4.42578125" style="1" customWidth="1"/>
    <col min="5397" max="5397" width="4.140625" style="1"/>
    <col min="5398" max="5409" width="4" style="1" customWidth="1"/>
    <col min="5410" max="5633" width="4.140625" style="1"/>
    <col min="5634" max="5638" width="3.42578125" style="1" customWidth="1"/>
    <col min="5639" max="5641" width="4.5703125" style="1" customWidth="1"/>
    <col min="5642" max="5651" width="4.140625" style="1"/>
    <col min="5652" max="5652" width="4.42578125" style="1" customWidth="1"/>
    <col min="5653" max="5653" width="4.140625" style="1"/>
    <col min="5654" max="5665" width="4" style="1" customWidth="1"/>
    <col min="5666" max="5889" width="4.140625" style="1"/>
    <col min="5890" max="5894" width="3.42578125" style="1" customWidth="1"/>
    <col min="5895" max="5897" width="4.5703125" style="1" customWidth="1"/>
    <col min="5898" max="5907" width="4.140625" style="1"/>
    <col min="5908" max="5908" width="4.42578125" style="1" customWidth="1"/>
    <col min="5909" max="5909" width="4.140625" style="1"/>
    <col min="5910" max="5921" width="4" style="1" customWidth="1"/>
    <col min="5922" max="6145" width="4.140625" style="1"/>
    <col min="6146" max="6150" width="3.42578125" style="1" customWidth="1"/>
    <col min="6151" max="6153" width="4.5703125" style="1" customWidth="1"/>
    <col min="6154" max="6163" width="4.140625" style="1"/>
    <col min="6164" max="6164" width="4.42578125" style="1" customWidth="1"/>
    <col min="6165" max="6165" width="4.140625" style="1"/>
    <col min="6166" max="6177" width="4" style="1" customWidth="1"/>
    <col min="6178" max="6401" width="4.140625" style="1"/>
    <col min="6402" max="6406" width="3.42578125" style="1" customWidth="1"/>
    <col min="6407" max="6409" width="4.5703125" style="1" customWidth="1"/>
    <col min="6410" max="6419" width="4.140625" style="1"/>
    <col min="6420" max="6420" width="4.42578125" style="1" customWidth="1"/>
    <col min="6421" max="6421" width="4.140625" style="1"/>
    <col min="6422" max="6433" width="4" style="1" customWidth="1"/>
    <col min="6434" max="6657" width="4.140625" style="1"/>
    <col min="6658" max="6662" width="3.42578125" style="1" customWidth="1"/>
    <col min="6663" max="6665" width="4.5703125" style="1" customWidth="1"/>
    <col min="6666" max="6675" width="4.140625" style="1"/>
    <col min="6676" max="6676" width="4.42578125" style="1" customWidth="1"/>
    <col min="6677" max="6677" width="4.140625" style="1"/>
    <col min="6678" max="6689" width="4" style="1" customWidth="1"/>
    <col min="6690" max="6913" width="4.140625" style="1"/>
    <col min="6914" max="6918" width="3.42578125" style="1" customWidth="1"/>
    <col min="6919" max="6921" width="4.5703125" style="1" customWidth="1"/>
    <col min="6922" max="6931" width="4.140625" style="1"/>
    <col min="6932" max="6932" width="4.42578125" style="1" customWidth="1"/>
    <col min="6933" max="6933" width="4.140625" style="1"/>
    <col min="6934" max="6945" width="4" style="1" customWidth="1"/>
    <col min="6946" max="7169" width="4.140625" style="1"/>
    <col min="7170" max="7174" width="3.42578125" style="1" customWidth="1"/>
    <col min="7175" max="7177" width="4.5703125" style="1" customWidth="1"/>
    <col min="7178" max="7187" width="4.140625" style="1"/>
    <col min="7188" max="7188" width="4.42578125" style="1" customWidth="1"/>
    <col min="7189" max="7189" width="4.140625" style="1"/>
    <col min="7190" max="7201" width="4" style="1" customWidth="1"/>
    <col min="7202" max="7425" width="4.140625" style="1"/>
    <col min="7426" max="7430" width="3.42578125" style="1" customWidth="1"/>
    <col min="7431" max="7433" width="4.5703125" style="1" customWidth="1"/>
    <col min="7434" max="7443" width="4.140625" style="1"/>
    <col min="7444" max="7444" width="4.42578125" style="1" customWidth="1"/>
    <col min="7445" max="7445" width="4.140625" style="1"/>
    <col min="7446" max="7457" width="4" style="1" customWidth="1"/>
    <col min="7458" max="7681" width="4.140625" style="1"/>
    <col min="7682" max="7686" width="3.42578125" style="1" customWidth="1"/>
    <col min="7687" max="7689" width="4.5703125" style="1" customWidth="1"/>
    <col min="7690" max="7699" width="4.140625" style="1"/>
    <col min="7700" max="7700" width="4.42578125" style="1" customWidth="1"/>
    <col min="7701" max="7701" width="4.140625" style="1"/>
    <col min="7702" max="7713" width="4" style="1" customWidth="1"/>
    <col min="7714" max="7937" width="4.140625" style="1"/>
    <col min="7938" max="7942" width="3.42578125" style="1" customWidth="1"/>
    <col min="7943" max="7945" width="4.5703125" style="1" customWidth="1"/>
    <col min="7946" max="7955" width="4.140625" style="1"/>
    <col min="7956" max="7956" width="4.42578125" style="1" customWidth="1"/>
    <col min="7957" max="7957" width="4.140625" style="1"/>
    <col min="7958" max="7969" width="4" style="1" customWidth="1"/>
    <col min="7970" max="8193" width="4.140625" style="1"/>
    <col min="8194" max="8198" width="3.42578125" style="1" customWidth="1"/>
    <col min="8199" max="8201" width="4.5703125" style="1" customWidth="1"/>
    <col min="8202" max="8211" width="4.140625" style="1"/>
    <col min="8212" max="8212" width="4.42578125" style="1" customWidth="1"/>
    <col min="8213" max="8213" width="4.140625" style="1"/>
    <col min="8214" max="8225" width="4" style="1" customWidth="1"/>
    <col min="8226" max="8449" width="4.140625" style="1"/>
    <col min="8450" max="8454" width="3.42578125" style="1" customWidth="1"/>
    <col min="8455" max="8457" width="4.5703125" style="1" customWidth="1"/>
    <col min="8458" max="8467" width="4.140625" style="1"/>
    <col min="8468" max="8468" width="4.42578125" style="1" customWidth="1"/>
    <col min="8469" max="8469" width="4.140625" style="1"/>
    <col min="8470" max="8481" width="4" style="1" customWidth="1"/>
    <col min="8482" max="8705" width="4.140625" style="1"/>
    <col min="8706" max="8710" width="3.42578125" style="1" customWidth="1"/>
    <col min="8711" max="8713" width="4.5703125" style="1" customWidth="1"/>
    <col min="8714" max="8723" width="4.140625" style="1"/>
    <col min="8724" max="8724" width="4.42578125" style="1" customWidth="1"/>
    <col min="8725" max="8725" width="4.140625" style="1"/>
    <col min="8726" max="8737" width="4" style="1" customWidth="1"/>
    <col min="8738" max="8961" width="4.140625" style="1"/>
    <col min="8962" max="8966" width="3.42578125" style="1" customWidth="1"/>
    <col min="8967" max="8969" width="4.5703125" style="1" customWidth="1"/>
    <col min="8970" max="8979" width="4.140625" style="1"/>
    <col min="8980" max="8980" width="4.42578125" style="1" customWidth="1"/>
    <col min="8981" max="8981" width="4.140625" style="1"/>
    <col min="8982" max="8993" width="4" style="1" customWidth="1"/>
    <col min="8994" max="9217" width="4.140625" style="1"/>
    <col min="9218" max="9222" width="3.42578125" style="1" customWidth="1"/>
    <col min="9223" max="9225" width="4.5703125" style="1" customWidth="1"/>
    <col min="9226" max="9235" width="4.140625" style="1"/>
    <col min="9236" max="9236" width="4.42578125" style="1" customWidth="1"/>
    <col min="9237" max="9237" width="4.140625" style="1"/>
    <col min="9238" max="9249" width="4" style="1" customWidth="1"/>
    <col min="9250" max="9473" width="4.140625" style="1"/>
    <col min="9474" max="9478" width="3.42578125" style="1" customWidth="1"/>
    <col min="9479" max="9481" width="4.5703125" style="1" customWidth="1"/>
    <col min="9482" max="9491" width="4.140625" style="1"/>
    <col min="9492" max="9492" width="4.42578125" style="1" customWidth="1"/>
    <col min="9493" max="9493" width="4.140625" style="1"/>
    <col min="9494" max="9505" width="4" style="1" customWidth="1"/>
    <col min="9506" max="9729" width="4.140625" style="1"/>
    <col min="9730" max="9734" width="3.42578125" style="1" customWidth="1"/>
    <col min="9735" max="9737" width="4.5703125" style="1" customWidth="1"/>
    <col min="9738" max="9747" width="4.140625" style="1"/>
    <col min="9748" max="9748" width="4.42578125" style="1" customWidth="1"/>
    <col min="9749" max="9749" width="4.140625" style="1"/>
    <col min="9750" max="9761" width="4" style="1" customWidth="1"/>
    <col min="9762" max="9985" width="4.140625" style="1"/>
    <col min="9986" max="9990" width="3.42578125" style="1" customWidth="1"/>
    <col min="9991" max="9993" width="4.5703125" style="1" customWidth="1"/>
    <col min="9994" max="10003" width="4.140625" style="1"/>
    <col min="10004" max="10004" width="4.42578125" style="1" customWidth="1"/>
    <col min="10005" max="10005" width="4.140625" style="1"/>
    <col min="10006" max="10017" width="4" style="1" customWidth="1"/>
    <col min="10018" max="10241" width="4.140625" style="1"/>
    <col min="10242" max="10246" width="3.42578125" style="1" customWidth="1"/>
    <col min="10247" max="10249" width="4.5703125" style="1" customWidth="1"/>
    <col min="10250" max="10259" width="4.140625" style="1"/>
    <col min="10260" max="10260" width="4.42578125" style="1" customWidth="1"/>
    <col min="10261" max="10261" width="4.140625" style="1"/>
    <col min="10262" max="10273" width="4" style="1" customWidth="1"/>
    <col min="10274" max="10497" width="4.140625" style="1"/>
    <col min="10498" max="10502" width="3.42578125" style="1" customWidth="1"/>
    <col min="10503" max="10505" width="4.5703125" style="1" customWidth="1"/>
    <col min="10506" max="10515" width="4.140625" style="1"/>
    <col min="10516" max="10516" width="4.42578125" style="1" customWidth="1"/>
    <col min="10517" max="10517" width="4.140625" style="1"/>
    <col min="10518" max="10529" width="4" style="1" customWidth="1"/>
    <col min="10530" max="10753" width="4.140625" style="1"/>
    <col min="10754" max="10758" width="3.42578125" style="1" customWidth="1"/>
    <col min="10759" max="10761" width="4.5703125" style="1" customWidth="1"/>
    <col min="10762" max="10771" width="4.140625" style="1"/>
    <col min="10772" max="10772" width="4.42578125" style="1" customWidth="1"/>
    <col min="10773" max="10773" width="4.140625" style="1"/>
    <col min="10774" max="10785" width="4" style="1" customWidth="1"/>
    <col min="10786" max="11009" width="4.140625" style="1"/>
    <col min="11010" max="11014" width="3.42578125" style="1" customWidth="1"/>
    <col min="11015" max="11017" width="4.5703125" style="1" customWidth="1"/>
    <col min="11018" max="11027" width="4.140625" style="1"/>
    <col min="11028" max="11028" width="4.42578125" style="1" customWidth="1"/>
    <col min="11029" max="11029" width="4.140625" style="1"/>
    <col min="11030" max="11041" width="4" style="1" customWidth="1"/>
    <col min="11042" max="11265" width="4.140625" style="1"/>
    <col min="11266" max="11270" width="3.42578125" style="1" customWidth="1"/>
    <col min="11271" max="11273" width="4.5703125" style="1" customWidth="1"/>
    <col min="11274" max="11283" width="4.140625" style="1"/>
    <col min="11284" max="11284" width="4.42578125" style="1" customWidth="1"/>
    <col min="11285" max="11285" width="4.140625" style="1"/>
    <col min="11286" max="11297" width="4" style="1" customWidth="1"/>
    <col min="11298" max="11521" width="4.140625" style="1"/>
    <col min="11522" max="11526" width="3.42578125" style="1" customWidth="1"/>
    <col min="11527" max="11529" width="4.5703125" style="1" customWidth="1"/>
    <col min="11530" max="11539" width="4.140625" style="1"/>
    <col min="11540" max="11540" width="4.42578125" style="1" customWidth="1"/>
    <col min="11541" max="11541" width="4.140625" style="1"/>
    <col min="11542" max="11553" width="4" style="1" customWidth="1"/>
    <col min="11554" max="11777" width="4.140625" style="1"/>
    <col min="11778" max="11782" width="3.42578125" style="1" customWidth="1"/>
    <col min="11783" max="11785" width="4.5703125" style="1" customWidth="1"/>
    <col min="11786" max="11795" width="4.140625" style="1"/>
    <col min="11796" max="11796" width="4.42578125" style="1" customWidth="1"/>
    <col min="11797" max="11797" width="4.140625" style="1"/>
    <col min="11798" max="11809" width="4" style="1" customWidth="1"/>
    <col min="11810" max="12033" width="4.140625" style="1"/>
    <col min="12034" max="12038" width="3.42578125" style="1" customWidth="1"/>
    <col min="12039" max="12041" width="4.5703125" style="1" customWidth="1"/>
    <col min="12042" max="12051" width="4.140625" style="1"/>
    <col min="12052" max="12052" width="4.42578125" style="1" customWidth="1"/>
    <col min="12053" max="12053" width="4.140625" style="1"/>
    <col min="12054" max="12065" width="4" style="1" customWidth="1"/>
    <col min="12066" max="12289" width="4.140625" style="1"/>
    <col min="12290" max="12294" width="3.42578125" style="1" customWidth="1"/>
    <col min="12295" max="12297" width="4.5703125" style="1" customWidth="1"/>
    <col min="12298" max="12307" width="4.140625" style="1"/>
    <col min="12308" max="12308" width="4.42578125" style="1" customWidth="1"/>
    <col min="12309" max="12309" width="4.140625" style="1"/>
    <col min="12310" max="12321" width="4" style="1" customWidth="1"/>
    <col min="12322" max="12545" width="4.140625" style="1"/>
    <col min="12546" max="12550" width="3.42578125" style="1" customWidth="1"/>
    <col min="12551" max="12553" width="4.5703125" style="1" customWidth="1"/>
    <col min="12554" max="12563" width="4.140625" style="1"/>
    <col min="12564" max="12564" width="4.42578125" style="1" customWidth="1"/>
    <col min="12565" max="12565" width="4.140625" style="1"/>
    <col min="12566" max="12577" width="4" style="1" customWidth="1"/>
    <col min="12578" max="12801" width="4.140625" style="1"/>
    <col min="12802" max="12806" width="3.42578125" style="1" customWidth="1"/>
    <col min="12807" max="12809" width="4.5703125" style="1" customWidth="1"/>
    <col min="12810" max="12819" width="4.140625" style="1"/>
    <col min="12820" max="12820" width="4.42578125" style="1" customWidth="1"/>
    <col min="12821" max="12821" width="4.140625" style="1"/>
    <col min="12822" max="12833" width="4" style="1" customWidth="1"/>
    <col min="12834" max="13057" width="4.140625" style="1"/>
    <col min="13058" max="13062" width="3.42578125" style="1" customWidth="1"/>
    <col min="13063" max="13065" width="4.5703125" style="1" customWidth="1"/>
    <col min="13066" max="13075" width="4.140625" style="1"/>
    <col min="13076" max="13076" width="4.42578125" style="1" customWidth="1"/>
    <col min="13077" max="13077" width="4.140625" style="1"/>
    <col min="13078" max="13089" width="4" style="1" customWidth="1"/>
    <col min="13090" max="13313" width="4.140625" style="1"/>
    <col min="13314" max="13318" width="3.42578125" style="1" customWidth="1"/>
    <col min="13319" max="13321" width="4.5703125" style="1" customWidth="1"/>
    <col min="13322" max="13331" width="4.140625" style="1"/>
    <col min="13332" max="13332" width="4.42578125" style="1" customWidth="1"/>
    <col min="13333" max="13333" width="4.140625" style="1"/>
    <col min="13334" max="13345" width="4" style="1" customWidth="1"/>
    <col min="13346" max="13569" width="4.140625" style="1"/>
    <col min="13570" max="13574" width="3.42578125" style="1" customWidth="1"/>
    <col min="13575" max="13577" width="4.5703125" style="1" customWidth="1"/>
    <col min="13578" max="13587" width="4.140625" style="1"/>
    <col min="13588" max="13588" width="4.42578125" style="1" customWidth="1"/>
    <col min="13589" max="13589" width="4.140625" style="1"/>
    <col min="13590" max="13601" width="4" style="1" customWidth="1"/>
    <col min="13602" max="13825" width="4.140625" style="1"/>
    <col min="13826" max="13830" width="3.42578125" style="1" customWidth="1"/>
    <col min="13831" max="13833" width="4.5703125" style="1" customWidth="1"/>
    <col min="13834" max="13843" width="4.140625" style="1"/>
    <col min="13844" max="13844" width="4.42578125" style="1" customWidth="1"/>
    <col min="13845" max="13845" width="4.140625" style="1"/>
    <col min="13846" max="13857" width="4" style="1" customWidth="1"/>
    <col min="13858" max="14081" width="4.140625" style="1"/>
    <col min="14082" max="14086" width="3.42578125" style="1" customWidth="1"/>
    <col min="14087" max="14089" width="4.5703125" style="1" customWidth="1"/>
    <col min="14090" max="14099" width="4.140625" style="1"/>
    <col min="14100" max="14100" width="4.42578125" style="1" customWidth="1"/>
    <col min="14101" max="14101" width="4.140625" style="1"/>
    <col min="14102" max="14113" width="4" style="1" customWidth="1"/>
    <col min="14114" max="14337" width="4.140625" style="1"/>
    <col min="14338" max="14342" width="3.42578125" style="1" customWidth="1"/>
    <col min="14343" max="14345" width="4.5703125" style="1" customWidth="1"/>
    <col min="14346" max="14355" width="4.140625" style="1"/>
    <col min="14356" max="14356" width="4.42578125" style="1" customWidth="1"/>
    <col min="14357" max="14357" width="4.140625" style="1"/>
    <col min="14358" max="14369" width="4" style="1" customWidth="1"/>
    <col min="14370" max="14593" width="4.140625" style="1"/>
    <col min="14594" max="14598" width="3.42578125" style="1" customWidth="1"/>
    <col min="14599" max="14601" width="4.5703125" style="1" customWidth="1"/>
    <col min="14602" max="14611" width="4.140625" style="1"/>
    <col min="14612" max="14612" width="4.42578125" style="1" customWidth="1"/>
    <col min="14613" max="14613" width="4.140625" style="1"/>
    <col min="14614" max="14625" width="4" style="1" customWidth="1"/>
    <col min="14626" max="14849" width="4.140625" style="1"/>
    <col min="14850" max="14854" width="3.42578125" style="1" customWidth="1"/>
    <col min="14855" max="14857" width="4.5703125" style="1" customWidth="1"/>
    <col min="14858" max="14867" width="4.140625" style="1"/>
    <col min="14868" max="14868" width="4.42578125" style="1" customWidth="1"/>
    <col min="14869" max="14869" width="4.140625" style="1"/>
    <col min="14870" max="14881" width="4" style="1" customWidth="1"/>
    <col min="14882" max="15105" width="4.140625" style="1"/>
    <col min="15106" max="15110" width="3.42578125" style="1" customWidth="1"/>
    <col min="15111" max="15113" width="4.5703125" style="1" customWidth="1"/>
    <col min="15114" max="15123" width="4.140625" style="1"/>
    <col min="15124" max="15124" width="4.42578125" style="1" customWidth="1"/>
    <col min="15125" max="15125" width="4.140625" style="1"/>
    <col min="15126" max="15137" width="4" style="1" customWidth="1"/>
    <col min="15138" max="15361" width="4.140625" style="1"/>
    <col min="15362" max="15366" width="3.42578125" style="1" customWidth="1"/>
    <col min="15367" max="15369" width="4.5703125" style="1" customWidth="1"/>
    <col min="15370" max="15379" width="4.140625" style="1"/>
    <col min="15380" max="15380" width="4.42578125" style="1" customWidth="1"/>
    <col min="15381" max="15381" width="4.140625" style="1"/>
    <col min="15382" max="15393" width="4" style="1" customWidth="1"/>
    <col min="15394" max="15617" width="4.140625" style="1"/>
    <col min="15618" max="15622" width="3.42578125" style="1" customWidth="1"/>
    <col min="15623" max="15625" width="4.5703125" style="1" customWidth="1"/>
    <col min="15626" max="15635" width="4.140625" style="1"/>
    <col min="15636" max="15636" width="4.42578125" style="1" customWidth="1"/>
    <col min="15637" max="15637" width="4.140625" style="1"/>
    <col min="15638" max="15649" width="4" style="1" customWidth="1"/>
    <col min="15650" max="15873" width="4.140625" style="1"/>
    <col min="15874" max="15878" width="3.42578125" style="1" customWidth="1"/>
    <col min="15879" max="15881" width="4.5703125" style="1" customWidth="1"/>
    <col min="15882" max="15891" width="4.140625" style="1"/>
    <col min="15892" max="15892" width="4.42578125" style="1" customWidth="1"/>
    <col min="15893" max="15893" width="4.140625" style="1"/>
    <col min="15894" max="15905" width="4" style="1" customWidth="1"/>
    <col min="15906" max="16129" width="4.140625" style="1"/>
    <col min="16130" max="16134" width="3.42578125" style="1" customWidth="1"/>
    <col min="16135" max="16137" width="4.5703125" style="1" customWidth="1"/>
    <col min="16138" max="16147" width="4.140625" style="1"/>
    <col min="16148" max="16148" width="4.42578125" style="1" customWidth="1"/>
    <col min="16149" max="16149" width="4.140625" style="1"/>
    <col min="16150" max="16161" width="4" style="1" customWidth="1"/>
    <col min="16162" max="16384" width="4.140625" style="1"/>
  </cols>
  <sheetData>
    <row r="1" spans="2:33" ht="26.25" customHeight="1" x14ac:dyDescent="0.15">
      <c r="B1" s="4" t="s">
        <v>266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2:33" s="1" customFormat="1" ht="27" customHeight="1" thickBot="1" x14ac:dyDescent="0.2"/>
    <row r="3" spans="2:33" s="1" customFormat="1" ht="24.95" customHeight="1" x14ac:dyDescent="0.15">
      <c r="B3" s="36" t="s">
        <v>2</v>
      </c>
      <c r="C3" s="7"/>
      <c r="D3" s="7"/>
      <c r="E3" s="7"/>
      <c r="F3" s="7"/>
      <c r="G3" s="7" t="s">
        <v>267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37" t="s">
        <v>268</v>
      </c>
      <c r="Z3" s="191"/>
      <c r="AA3" s="191"/>
      <c r="AB3" s="191"/>
      <c r="AC3" s="191"/>
      <c r="AD3" s="191"/>
      <c r="AE3" s="191"/>
      <c r="AF3" s="191"/>
      <c r="AG3" s="191"/>
    </row>
    <row r="4" spans="2:33" s="1" customFormat="1" ht="24.95" customHeight="1" x14ac:dyDescent="0.15">
      <c r="B4" s="42"/>
      <c r="C4" s="12"/>
      <c r="D4" s="12"/>
      <c r="E4" s="12"/>
      <c r="F4" s="12"/>
      <c r="G4" s="12" t="s">
        <v>269</v>
      </c>
      <c r="H4" s="12"/>
      <c r="I4" s="12"/>
      <c r="J4" s="12" t="s">
        <v>270</v>
      </c>
      <c r="K4" s="12"/>
      <c r="L4" s="12"/>
      <c r="M4" s="12" t="s">
        <v>271</v>
      </c>
      <c r="N4" s="12"/>
      <c r="O4" s="12"/>
      <c r="P4" s="12"/>
      <c r="Q4" s="12"/>
      <c r="R4" s="12"/>
      <c r="S4" s="12" t="s">
        <v>272</v>
      </c>
      <c r="T4" s="12"/>
      <c r="U4" s="12"/>
      <c r="V4" s="192" t="s">
        <v>273</v>
      </c>
      <c r="W4" s="193"/>
      <c r="X4" s="194"/>
      <c r="Y4" s="12" t="s">
        <v>270</v>
      </c>
      <c r="Z4" s="12"/>
      <c r="AA4" s="12"/>
      <c r="AB4" s="12" t="s">
        <v>271</v>
      </c>
      <c r="AC4" s="12"/>
      <c r="AD4" s="12"/>
      <c r="AE4" s="12" t="s">
        <v>274</v>
      </c>
      <c r="AF4" s="12"/>
      <c r="AG4" s="43"/>
    </row>
    <row r="5" spans="2:33" s="1" customFormat="1" ht="24.95" customHeight="1" x14ac:dyDescent="0.15">
      <c r="B5" s="4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228</v>
      </c>
      <c r="N5" s="12"/>
      <c r="O5" s="12"/>
      <c r="P5" s="195" t="s">
        <v>275</v>
      </c>
      <c r="Q5" s="12"/>
      <c r="R5" s="12"/>
      <c r="S5" s="12"/>
      <c r="T5" s="12"/>
      <c r="U5" s="12"/>
      <c r="V5" s="13"/>
      <c r="W5" s="14"/>
      <c r="X5" s="44"/>
      <c r="Y5" s="12"/>
      <c r="Z5" s="12"/>
      <c r="AA5" s="12"/>
      <c r="AB5" s="12"/>
      <c r="AC5" s="12"/>
      <c r="AD5" s="12"/>
      <c r="AE5" s="12"/>
      <c r="AF5" s="12"/>
      <c r="AG5" s="43"/>
    </row>
    <row r="6" spans="2:33" s="1" customFormat="1" ht="25.5" customHeight="1" x14ac:dyDescent="0.15">
      <c r="B6" s="15" t="s">
        <v>10</v>
      </c>
      <c r="C6" s="15"/>
      <c r="D6" s="16">
        <v>45</v>
      </c>
      <c r="E6" s="16"/>
      <c r="F6" s="1" t="s">
        <v>2</v>
      </c>
      <c r="G6" s="196">
        <f>J6+M6+S6</f>
        <v>90415</v>
      </c>
      <c r="H6" s="197"/>
      <c r="I6" s="197"/>
      <c r="J6" s="19">
        <v>23496</v>
      </c>
      <c r="K6" s="19"/>
      <c r="L6" s="19"/>
      <c r="M6" s="19">
        <v>59822</v>
      </c>
      <c r="N6" s="19"/>
      <c r="O6" s="19"/>
      <c r="P6" s="19">
        <v>14988</v>
      </c>
      <c r="Q6" s="19"/>
      <c r="R6" s="19"/>
      <c r="S6" s="19">
        <v>7097</v>
      </c>
      <c r="T6" s="19"/>
      <c r="U6" s="19"/>
      <c r="V6" s="19" t="s">
        <v>276</v>
      </c>
      <c r="W6" s="19"/>
      <c r="X6" s="19"/>
      <c r="Y6" s="198">
        <v>26</v>
      </c>
      <c r="Z6" s="198"/>
      <c r="AA6" s="198"/>
      <c r="AB6" s="198">
        <v>66.2</v>
      </c>
      <c r="AC6" s="198"/>
      <c r="AD6" s="198"/>
      <c r="AE6" s="198">
        <v>7.8</v>
      </c>
      <c r="AF6" s="198"/>
      <c r="AG6" s="198"/>
    </row>
    <row r="7" spans="2:33" s="1" customFormat="1" ht="25.5" customHeight="1" x14ac:dyDescent="0.15">
      <c r="B7" s="15"/>
      <c r="C7" s="15"/>
      <c r="D7" s="16">
        <v>50</v>
      </c>
      <c r="E7" s="16"/>
      <c r="G7" s="23">
        <f t="shared" ref="G7:G12" si="0">J7+M7+S7+V7</f>
        <v>90374</v>
      </c>
      <c r="H7" s="19"/>
      <c r="I7" s="19"/>
      <c r="J7" s="19">
        <v>21699</v>
      </c>
      <c r="K7" s="19"/>
      <c r="L7" s="19"/>
      <c r="M7" s="19">
        <v>60498</v>
      </c>
      <c r="N7" s="19"/>
      <c r="O7" s="19"/>
      <c r="P7" s="19">
        <v>12795</v>
      </c>
      <c r="Q7" s="19"/>
      <c r="R7" s="19"/>
      <c r="S7" s="19">
        <v>8166</v>
      </c>
      <c r="T7" s="19"/>
      <c r="U7" s="19"/>
      <c r="V7" s="19">
        <v>11</v>
      </c>
      <c r="W7" s="19"/>
      <c r="X7" s="19"/>
      <c r="Y7" s="198">
        <v>24</v>
      </c>
      <c r="Z7" s="198"/>
      <c r="AA7" s="198"/>
      <c r="AB7" s="198">
        <v>66.900000000000006</v>
      </c>
      <c r="AC7" s="198"/>
      <c r="AD7" s="198"/>
      <c r="AE7" s="198">
        <v>9</v>
      </c>
      <c r="AF7" s="198"/>
      <c r="AG7" s="198"/>
    </row>
    <row r="8" spans="2:33" s="1" customFormat="1" ht="25.5" customHeight="1" x14ac:dyDescent="0.15">
      <c r="B8" s="15"/>
      <c r="C8" s="15"/>
      <c r="D8" s="16">
        <v>55</v>
      </c>
      <c r="E8" s="16"/>
      <c r="G8" s="23">
        <f t="shared" si="0"/>
        <v>89416</v>
      </c>
      <c r="H8" s="19"/>
      <c r="I8" s="19"/>
      <c r="J8" s="19">
        <v>19510</v>
      </c>
      <c r="K8" s="19"/>
      <c r="L8" s="19"/>
      <c r="M8" s="19">
        <v>60287</v>
      </c>
      <c r="N8" s="19"/>
      <c r="O8" s="19"/>
      <c r="P8" s="19">
        <v>11570</v>
      </c>
      <c r="Q8" s="19"/>
      <c r="R8" s="19"/>
      <c r="S8" s="19">
        <v>9615</v>
      </c>
      <c r="T8" s="19"/>
      <c r="U8" s="19"/>
      <c r="V8" s="19">
        <v>4</v>
      </c>
      <c r="W8" s="19"/>
      <c r="X8" s="19"/>
      <c r="Y8" s="198">
        <v>21.8</v>
      </c>
      <c r="Z8" s="198"/>
      <c r="AA8" s="198"/>
      <c r="AB8" s="198">
        <v>67.400000000000006</v>
      </c>
      <c r="AC8" s="198"/>
      <c r="AD8" s="198"/>
      <c r="AE8" s="198">
        <v>10.8</v>
      </c>
      <c r="AF8" s="198"/>
      <c r="AG8" s="198"/>
    </row>
    <row r="9" spans="2:33" s="1" customFormat="1" ht="25.5" customHeight="1" x14ac:dyDescent="0.15">
      <c r="B9" s="15"/>
      <c r="C9" s="15"/>
      <c r="D9" s="16">
        <v>60</v>
      </c>
      <c r="E9" s="16"/>
      <c r="G9" s="23">
        <f>J9+M9+S9</f>
        <v>87883</v>
      </c>
      <c r="H9" s="19"/>
      <c r="I9" s="19"/>
      <c r="J9" s="19">
        <v>17381</v>
      </c>
      <c r="K9" s="19"/>
      <c r="L9" s="19"/>
      <c r="M9" s="19">
        <v>59586</v>
      </c>
      <c r="N9" s="19"/>
      <c r="O9" s="19"/>
      <c r="P9" s="19">
        <v>10829</v>
      </c>
      <c r="Q9" s="19"/>
      <c r="R9" s="19"/>
      <c r="S9" s="19">
        <v>10916</v>
      </c>
      <c r="T9" s="19"/>
      <c r="U9" s="19"/>
      <c r="V9" s="19" t="s">
        <v>276</v>
      </c>
      <c r="W9" s="19"/>
      <c r="X9" s="19"/>
      <c r="Y9" s="198">
        <v>19.8</v>
      </c>
      <c r="Z9" s="198"/>
      <c r="AA9" s="198"/>
      <c r="AB9" s="198">
        <v>67.8</v>
      </c>
      <c r="AC9" s="198"/>
      <c r="AD9" s="198"/>
      <c r="AE9" s="198">
        <v>12.4</v>
      </c>
      <c r="AF9" s="198"/>
      <c r="AG9" s="198"/>
    </row>
    <row r="10" spans="2:33" s="1" customFormat="1" ht="25.5" customHeight="1" x14ac:dyDescent="0.15">
      <c r="B10" s="15" t="s">
        <v>27</v>
      </c>
      <c r="C10" s="15"/>
      <c r="D10" s="16">
        <v>2</v>
      </c>
      <c r="E10" s="16"/>
      <c r="F10" s="1" t="s">
        <v>2</v>
      </c>
      <c r="G10" s="23">
        <f t="shared" si="0"/>
        <v>85138</v>
      </c>
      <c r="H10" s="19"/>
      <c r="I10" s="19"/>
      <c r="J10" s="19">
        <v>14613</v>
      </c>
      <c r="K10" s="19"/>
      <c r="L10" s="19"/>
      <c r="M10" s="19">
        <v>57861</v>
      </c>
      <c r="N10" s="19"/>
      <c r="O10" s="19"/>
      <c r="P10" s="19">
        <v>10154</v>
      </c>
      <c r="Q10" s="19"/>
      <c r="R10" s="19"/>
      <c r="S10" s="19">
        <v>12662</v>
      </c>
      <c r="T10" s="19"/>
      <c r="U10" s="19"/>
      <c r="V10" s="19">
        <v>2</v>
      </c>
      <c r="W10" s="19"/>
      <c r="X10" s="19"/>
      <c r="Y10" s="198">
        <v>17.2</v>
      </c>
      <c r="Z10" s="198"/>
      <c r="AA10" s="198"/>
      <c r="AB10" s="198">
        <v>68</v>
      </c>
      <c r="AC10" s="198"/>
      <c r="AD10" s="198"/>
      <c r="AE10" s="198">
        <v>14.9</v>
      </c>
      <c r="AF10" s="198"/>
      <c r="AG10" s="198"/>
    </row>
    <row r="11" spans="2:33" s="1" customFormat="1" ht="25.5" customHeight="1" x14ac:dyDescent="0.15">
      <c r="B11" s="15"/>
      <c r="C11" s="15"/>
      <c r="D11" s="16">
        <v>7</v>
      </c>
      <c r="E11" s="16"/>
      <c r="G11" s="23">
        <f>J11+M11+S11</f>
        <v>82180</v>
      </c>
      <c r="H11" s="19"/>
      <c r="I11" s="19"/>
      <c r="J11" s="19">
        <v>12532</v>
      </c>
      <c r="K11" s="19"/>
      <c r="L11" s="19"/>
      <c r="M11" s="19">
        <v>54448</v>
      </c>
      <c r="N11" s="19"/>
      <c r="O11" s="19"/>
      <c r="P11" s="19">
        <v>8992</v>
      </c>
      <c r="Q11" s="19"/>
      <c r="R11" s="19"/>
      <c r="S11" s="19">
        <v>15200</v>
      </c>
      <c r="T11" s="19"/>
      <c r="U11" s="19"/>
      <c r="V11" s="19" t="s">
        <v>276</v>
      </c>
      <c r="W11" s="19"/>
      <c r="X11" s="19"/>
      <c r="Y11" s="198">
        <v>15.2</v>
      </c>
      <c r="Z11" s="198"/>
      <c r="AA11" s="198"/>
      <c r="AB11" s="198">
        <v>66.3</v>
      </c>
      <c r="AC11" s="198"/>
      <c r="AD11" s="198"/>
      <c r="AE11" s="198">
        <v>18.5</v>
      </c>
      <c r="AF11" s="198"/>
      <c r="AG11" s="198"/>
    </row>
    <row r="12" spans="2:33" s="1" customFormat="1" ht="25.5" customHeight="1" x14ac:dyDescent="0.15">
      <c r="B12" s="15"/>
      <c r="C12" s="15"/>
      <c r="D12" s="16">
        <v>12</v>
      </c>
      <c r="E12" s="16"/>
      <c r="G12" s="23">
        <f t="shared" si="0"/>
        <v>78697</v>
      </c>
      <c r="H12" s="19"/>
      <c r="I12" s="19"/>
      <c r="J12" s="19">
        <v>10593</v>
      </c>
      <c r="K12" s="19"/>
      <c r="L12" s="19"/>
      <c r="M12" s="19">
        <v>50369</v>
      </c>
      <c r="N12" s="19"/>
      <c r="O12" s="19"/>
      <c r="P12" s="19">
        <v>7745</v>
      </c>
      <c r="Q12" s="19"/>
      <c r="R12" s="19"/>
      <c r="S12" s="19">
        <v>17731</v>
      </c>
      <c r="T12" s="19"/>
      <c r="U12" s="19"/>
      <c r="V12" s="19">
        <v>4</v>
      </c>
      <c r="W12" s="19"/>
      <c r="X12" s="19"/>
      <c r="Y12" s="198">
        <v>13.5</v>
      </c>
      <c r="Z12" s="198"/>
      <c r="AA12" s="198"/>
      <c r="AB12" s="198">
        <v>64</v>
      </c>
      <c r="AC12" s="198"/>
      <c r="AD12" s="198"/>
      <c r="AE12" s="198">
        <v>22.5</v>
      </c>
      <c r="AF12" s="198"/>
      <c r="AG12" s="198"/>
    </row>
    <row r="13" spans="2:33" s="1" customFormat="1" ht="24.95" customHeight="1" x14ac:dyDescent="0.15">
      <c r="B13" s="28"/>
      <c r="C13" s="28"/>
      <c r="D13" s="27">
        <v>17</v>
      </c>
      <c r="E13" s="27"/>
      <c r="F13" s="28"/>
      <c r="G13" s="199">
        <v>75020</v>
      </c>
      <c r="H13" s="200"/>
      <c r="I13" s="200"/>
      <c r="J13" s="200">
        <v>8933</v>
      </c>
      <c r="K13" s="200"/>
      <c r="L13" s="200"/>
      <c r="M13" s="200">
        <v>46683</v>
      </c>
      <c r="N13" s="200"/>
      <c r="O13" s="200"/>
      <c r="P13" s="200">
        <v>7590</v>
      </c>
      <c r="Q13" s="200"/>
      <c r="R13" s="200"/>
      <c r="S13" s="200">
        <v>19404</v>
      </c>
      <c r="T13" s="200"/>
      <c r="U13" s="200"/>
      <c r="V13" s="200" t="s">
        <v>276</v>
      </c>
      <c r="W13" s="200"/>
      <c r="X13" s="200"/>
      <c r="Y13" s="201">
        <v>11.9</v>
      </c>
      <c r="Z13" s="201"/>
      <c r="AA13" s="201"/>
      <c r="AB13" s="201">
        <v>62.2</v>
      </c>
      <c r="AC13" s="201"/>
      <c r="AD13" s="201"/>
      <c r="AE13" s="201">
        <v>25.9</v>
      </c>
      <c r="AF13" s="201"/>
      <c r="AG13" s="201"/>
    </row>
    <row r="14" spans="2:33" s="1" customFormat="1" ht="24.95" customHeight="1" x14ac:dyDescent="0.15">
      <c r="S14" s="202" t="s">
        <v>277</v>
      </c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</row>
    <row r="15" spans="2:33" s="1" customFormat="1" ht="24.95" customHeight="1" x14ac:dyDescent="0.15"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</row>
    <row r="16" spans="2:33" s="1" customFormat="1" ht="24.95" customHeight="1" x14ac:dyDescent="0.15"/>
    <row r="17" spans="2:33" ht="24.95" customHeight="1" x14ac:dyDescent="0.15">
      <c r="B17" s="4" t="s">
        <v>278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24.95" customHeight="1" thickBot="1" x14ac:dyDescent="0.2">
      <c r="Y18" s="35" t="s">
        <v>279</v>
      </c>
      <c r="Z18" s="35"/>
      <c r="AA18" s="35"/>
      <c r="AB18" s="35"/>
      <c r="AC18" s="35"/>
      <c r="AD18" s="35"/>
      <c r="AE18" s="35"/>
      <c r="AF18" s="35"/>
      <c r="AG18" s="35"/>
    </row>
    <row r="19" spans="2:33" ht="24.95" customHeight="1" x14ac:dyDescent="0.15">
      <c r="B19" s="36" t="s">
        <v>280</v>
      </c>
      <c r="C19" s="7"/>
      <c r="D19" s="7"/>
      <c r="E19" s="7"/>
      <c r="F19" s="7"/>
      <c r="G19" s="8" t="s">
        <v>281</v>
      </c>
      <c r="H19" s="7"/>
      <c r="I19" s="7"/>
      <c r="J19" s="7" t="s">
        <v>282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 t="s">
        <v>283</v>
      </c>
      <c r="AF19" s="7"/>
      <c r="AG19" s="37"/>
    </row>
    <row r="20" spans="2:33" ht="24.95" customHeight="1" x14ac:dyDescent="0.15">
      <c r="B20" s="42"/>
      <c r="C20" s="12"/>
      <c r="D20" s="12"/>
      <c r="E20" s="12"/>
      <c r="F20" s="12"/>
      <c r="G20" s="12"/>
      <c r="H20" s="12"/>
      <c r="I20" s="12"/>
      <c r="J20" s="12" t="s">
        <v>228</v>
      </c>
      <c r="K20" s="12"/>
      <c r="L20" s="12"/>
      <c r="M20" s="12" t="s">
        <v>284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04" t="s">
        <v>285</v>
      </c>
      <c r="AC20" s="204"/>
      <c r="AD20" s="204"/>
      <c r="AE20" s="12"/>
      <c r="AF20" s="12"/>
      <c r="AG20" s="43"/>
    </row>
    <row r="21" spans="2:33" ht="24.95" customHeight="1" x14ac:dyDescent="0.15"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 t="s">
        <v>228</v>
      </c>
      <c r="N21" s="12"/>
      <c r="O21" s="12"/>
      <c r="P21" s="12" t="s">
        <v>286</v>
      </c>
      <c r="Q21" s="12"/>
      <c r="R21" s="12"/>
      <c r="S21" s="204" t="s">
        <v>287</v>
      </c>
      <c r="T21" s="204"/>
      <c r="U21" s="204"/>
      <c r="V21" s="204" t="s">
        <v>288</v>
      </c>
      <c r="W21" s="204"/>
      <c r="X21" s="204"/>
      <c r="Y21" s="204" t="s">
        <v>289</v>
      </c>
      <c r="Z21" s="204"/>
      <c r="AA21" s="204"/>
      <c r="AB21" s="204"/>
      <c r="AC21" s="204"/>
      <c r="AD21" s="204"/>
      <c r="AE21" s="12"/>
      <c r="AF21" s="12"/>
      <c r="AG21" s="43"/>
    </row>
    <row r="22" spans="2:33" ht="24.95" customHeight="1" x14ac:dyDescent="0.15">
      <c r="B22" s="4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12"/>
      <c r="AF22" s="12"/>
      <c r="AG22" s="43"/>
    </row>
    <row r="23" spans="2:33" ht="27" customHeight="1" x14ac:dyDescent="0.15">
      <c r="B23" s="51" t="s">
        <v>290</v>
      </c>
      <c r="C23" s="51"/>
      <c r="D23" s="51"/>
      <c r="E23" s="51"/>
      <c r="F23" s="51"/>
      <c r="G23" s="205">
        <f>SUM(G24:I25)</f>
        <v>66087</v>
      </c>
      <c r="H23" s="206"/>
      <c r="I23" s="206"/>
      <c r="J23" s="18">
        <f>SUM(J24:L25)</f>
        <v>39172</v>
      </c>
      <c r="K23" s="18"/>
      <c r="L23" s="18"/>
      <c r="M23" s="18">
        <f>SUM(M24:O25)</f>
        <v>36391</v>
      </c>
      <c r="N23" s="18"/>
      <c r="O23" s="18"/>
      <c r="P23" s="18">
        <f>SUM(P24:R25)</f>
        <v>31326</v>
      </c>
      <c r="Q23" s="18"/>
      <c r="R23" s="18"/>
      <c r="S23" s="18">
        <f>SUM(S24:U25)</f>
        <v>4393</v>
      </c>
      <c r="T23" s="18"/>
      <c r="U23" s="18"/>
      <c r="V23" s="18">
        <f>SUM(V24:X25)</f>
        <v>192</v>
      </c>
      <c r="W23" s="18"/>
      <c r="X23" s="18"/>
      <c r="Y23" s="18">
        <f>SUM(Y24:AA25)</f>
        <v>480</v>
      </c>
      <c r="Z23" s="18"/>
      <c r="AA23" s="18"/>
      <c r="AB23" s="18">
        <f>SUM(AB24:AD25)</f>
        <v>2781</v>
      </c>
      <c r="AC23" s="18"/>
      <c r="AD23" s="18"/>
      <c r="AE23" s="18">
        <f>SUM(AE24:AG25)</f>
        <v>26910</v>
      </c>
      <c r="AF23" s="18"/>
      <c r="AG23" s="18"/>
    </row>
    <row r="24" spans="2:33" ht="27" customHeight="1" x14ac:dyDescent="0.15">
      <c r="B24" s="15" t="s">
        <v>8</v>
      </c>
      <c r="C24" s="15"/>
      <c r="D24" s="15"/>
      <c r="E24" s="15"/>
      <c r="F24" s="15"/>
      <c r="G24" s="17">
        <v>31184</v>
      </c>
      <c r="H24" s="18"/>
      <c r="I24" s="18"/>
      <c r="J24" s="18">
        <v>22311</v>
      </c>
      <c r="K24" s="18"/>
      <c r="L24" s="18"/>
      <c r="M24" s="18">
        <f>SUM(P24:AA24)</f>
        <v>20429</v>
      </c>
      <c r="N24" s="18"/>
      <c r="O24" s="18"/>
      <c r="P24" s="18">
        <v>19826</v>
      </c>
      <c r="Q24" s="18"/>
      <c r="R24" s="18"/>
      <c r="S24" s="18">
        <v>203</v>
      </c>
      <c r="T24" s="18"/>
      <c r="U24" s="18"/>
      <c r="V24" s="18">
        <v>105</v>
      </c>
      <c r="W24" s="18"/>
      <c r="X24" s="18"/>
      <c r="Y24" s="18">
        <v>295</v>
      </c>
      <c r="Z24" s="18"/>
      <c r="AA24" s="18"/>
      <c r="AB24" s="18">
        <v>1882</v>
      </c>
      <c r="AC24" s="18"/>
      <c r="AD24" s="18"/>
      <c r="AE24" s="18">
        <v>8871</v>
      </c>
      <c r="AF24" s="18"/>
      <c r="AG24" s="18"/>
    </row>
    <row r="25" spans="2:33" ht="27" customHeight="1" x14ac:dyDescent="0.15">
      <c r="B25" s="11" t="s">
        <v>9</v>
      </c>
      <c r="C25" s="11"/>
      <c r="D25" s="11"/>
      <c r="E25" s="11"/>
      <c r="F25" s="11"/>
      <c r="G25" s="29">
        <v>34903</v>
      </c>
      <c r="H25" s="30"/>
      <c r="I25" s="30"/>
      <c r="J25" s="30">
        <v>16861</v>
      </c>
      <c r="K25" s="30"/>
      <c r="L25" s="30"/>
      <c r="M25" s="30">
        <f>SUM(P25:AA25)</f>
        <v>15962</v>
      </c>
      <c r="N25" s="30"/>
      <c r="O25" s="30"/>
      <c r="P25" s="30">
        <v>11500</v>
      </c>
      <c r="Q25" s="30"/>
      <c r="R25" s="30"/>
      <c r="S25" s="30">
        <v>4190</v>
      </c>
      <c r="T25" s="30"/>
      <c r="U25" s="30"/>
      <c r="V25" s="30">
        <v>87</v>
      </c>
      <c r="W25" s="30"/>
      <c r="X25" s="30"/>
      <c r="Y25" s="30">
        <v>185</v>
      </c>
      <c r="Z25" s="30"/>
      <c r="AA25" s="30"/>
      <c r="AB25" s="30">
        <v>899</v>
      </c>
      <c r="AC25" s="30"/>
      <c r="AD25" s="30"/>
      <c r="AE25" s="30">
        <v>18039</v>
      </c>
      <c r="AF25" s="30"/>
      <c r="AG25" s="30"/>
    </row>
    <row r="26" spans="2:33" ht="24.95" customHeight="1" x14ac:dyDescent="0.15">
      <c r="B26" s="207" t="s">
        <v>291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S26" s="33" t="s">
        <v>277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ht="24.95" customHeight="1" x14ac:dyDescent="0.15"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2:33" ht="24.95" customHeight="1" x14ac:dyDescent="0.15"/>
    <row r="29" spans="2:33" ht="24.95" customHeight="1" x14ac:dyDescent="0.15">
      <c r="B29" s="4" t="s">
        <v>292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24.95" customHeight="1" thickBot="1" x14ac:dyDescent="0.2"/>
    <row r="31" spans="2:33" ht="24.95" customHeight="1" x14ac:dyDescent="0.15">
      <c r="B31" s="36" t="s">
        <v>2</v>
      </c>
      <c r="C31" s="7"/>
      <c r="D31" s="7"/>
      <c r="E31" s="7"/>
      <c r="F31" s="37"/>
      <c r="G31" s="8" t="s">
        <v>293</v>
      </c>
      <c r="H31" s="7"/>
      <c r="I31" s="7"/>
      <c r="J31" s="7"/>
      <c r="K31" s="7"/>
      <c r="L31" s="7"/>
      <c r="M31" s="9" t="s">
        <v>294</v>
      </c>
      <c r="N31" s="10"/>
      <c r="O31" s="10"/>
      <c r="P31" s="10"/>
      <c r="Q31" s="38"/>
      <c r="R31" s="39" t="s">
        <v>295</v>
      </c>
      <c r="S31" s="40"/>
      <c r="T31" s="40"/>
      <c r="U31" s="40"/>
      <c r="V31" s="40"/>
      <c r="W31" s="40"/>
      <c r="X31" s="40"/>
      <c r="Y31" s="40"/>
      <c r="Z31" s="209"/>
      <c r="AA31" s="8" t="s">
        <v>296</v>
      </c>
      <c r="AB31" s="8"/>
      <c r="AC31" s="8"/>
      <c r="AD31" s="8"/>
      <c r="AE31" s="8"/>
      <c r="AF31" s="210"/>
    </row>
    <row r="32" spans="2:33" ht="24.95" customHeight="1" x14ac:dyDescent="0.15">
      <c r="B32" s="42"/>
      <c r="C32" s="12"/>
      <c r="D32" s="12"/>
      <c r="E32" s="12"/>
      <c r="F32" s="43"/>
      <c r="G32" s="12"/>
      <c r="H32" s="12"/>
      <c r="I32" s="12"/>
      <c r="J32" s="12"/>
      <c r="K32" s="12"/>
      <c r="L32" s="12"/>
      <c r="M32" s="13"/>
      <c r="N32" s="14"/>
      <c r="O32" s="14"/>
      <c r="P32" s="14"/>
      <c r="Q32" s="44"/>
      <c r="R32" s="12" t="s">
        <v>297</v>
      </c>
      <c r="S32" s="12"/>
      <c r="T32" s="12"/>
      <c r="U32" s="12" t="s">
        <v>298</v>
      </c>
      <c r="V32" s="12"/>
      <c r="W32" s="12"/>
      <c r="X32" s="12" t="s">
        <v>299</v>
      </c>
      <c r="Y32" s="12"/>
      <c r="Z32" s="12"/>
      <c r="AA32" s="204"/>
      <c r="AB32" s="204"/>
      <c r="AC32" s="204"/>
      <c r="AD32" s="204"/>
      <c r="AE32" s="204"/>
      <c r="AF32" s="211"/>
    </row>
    <row r="33" spans="2:32" ht="25.5" customHeight="1" x14ac:dyDescent="0.15">
      <c r="B33" s="15" t="s">
        <v>10</v>
      </c>
      <c r="C33" s="15"/>
      <c r="D33" s="16">
        <v>45</v>
      </c>
      <c r="E33" s="16"/>
      <c r="F33" s="1" t="s">
        <v>2</v>
      </c>
      <c r="G33" s="205">
        <v>92231</v>
      </c>
      <c r="H33" s="206"/>
      <c r="I33" s="206"/>
      <c r="J33" s="206"/>
      <c r="K33" s="206"/>
      <c r="L33" s="206"/>
      <c r="M33" s="206">
        <v>90415</v>
      </c>
      <c r="N33" s="206"/>
      <c r="O33" s="206"/>
      <c r="P33" s="206"/>
      <c r="Q33" s="206"/>
      <c r="R33" s="206">
        <v>5408</v>
      </c>
      <c r="S33" s="206"/>
      <c r="T33" s="206"/>
      <c r="U33" s="206">
        <v>3592</v>
      </c>
      <c r="V33" s="206"/>
      <c r="W33" s="206"/>
      <c r="X33" s="197">
        <v>1816</v>
      </c>
      <c r="Y33" s="197"/>
      <c r="Z33" s="197"/>
      <c r="AA33" s="212">
        <v>1.02</v>
      </c>
      <c r="AB33" s="212"/>
      <c r="AC33" s="212"/>
      <c r="AD33" s="212"/>
      <c r="AE33" s="212"/>
      <c r="AF33" s="212"/>
    </row>
    <row r="34" spans="2:32" ht="25.5" customHeight="1" x14ac:dyDescent="0.15">
      <c r="B34" s="15"/>
      <c r="C34" s="15"/>
      <c r="D34" s="16">
        <v>50</v>
      </c>
      <c r="E34" s="16"/>
      <c r="G34" s="17">
        <v>90282</v>
      </c>
      <c r="H34" s="18"/>
      <c r="I34" s="18"/>
      <c r="J34" s="18"/>
      <c r="K34" s="18"/>
      <c r="L34" s="18"/>
      <c r="M34" s="18">
        <v>90374</v>
      </c>
      <c r="N34" s="18"/>
      <c r="O34" s="18"/>
      <c r="P34" s="18"/>
      <c r="Q34" s="18"/>
      <c r="R34" s="18">
        <v>5015</v>
      </c>
      <c r="S34" s="18"/>
      <c r="T34" s="18"/>
      <c r="U34" s="18">
        <v>5107</v>
      </c>
      <c r="V34" s="18"/>
      <c r="W34" s="18"/>
      <c r="X34" s="19" t="s">
        <v>300</v>
      </c>
      <c r="Y34" s="19"/>
      <c r="Z34" s="19"/>
      <c r="AA34" s="213">
        <v>0.999</v>
      </c>
      <c r="AB34" s="213"/>
      <c r="AC34" s="213"/>
      <c r="AD34" s="213"/>
      <c r="AE34" s="213"/>
      <c r="AF34" s="213"/>
    </row>
    <row r="35" spans="2:32" ht="25.5" customHeight="1" x14ac:dyDescent="0.15">
      <c r="B35" s="15"/>
      <c r="C35" s="15"/>
      <c r="D35" s="16">
        <v>55</v>
      </c>
      <c r="E35" s="16"/>
      <c r="G35" s="17">
        <v>90618</v>
      </c>
      <c r="H35" s="18"/>
      <c r="I35" s="18"/>
      <c r="J35" s="18"/>
      <c r="K35" s="18"/>
      <c r="L35" s="18"/>
      <c r="M35" s="18">
        <v>89412</v>
      </c>
      <c r="N35" s="18"/>
      <c r="O35" s="18"/>
      <c r="P35" s="18"/>
      <c r="Q35" s="18"/>
      <c r="R35" s="18">
        <v>7008</v>
      </c>
      <c r="S35" s="18"/>
      <c r="T35" s="18"/>
      <c r="U35" s="18">
        <v>5802</v>
      </c>
      <c r="V35" s="18"/>
      <c r="W35" s="18"/>
      <c r="X35" s="19">
        <v>1206</v>
      </c>
      <c r="Y35" s="19"/>
      <c r="Z35" s="19"/>
      <c r="AA35" s="213">
        <v>1.0129999999999999</v>
      </c>
      <c r="AB35" s="213"/>
      <c r="AC35" s="213"/>
      <c r="AD35" s="213"/>
      <c r="AE35" s="213"/>
      <c r="AF35" s="213"/>
    </row>
    <row r="36" spans="2:32" ht="25.5" customHeight="1" x14ac:dyDescent="0.15">
      <c r="B36" s="15"/>
      <c r="C36" s="15"/>
      <c r="D36" s="16">
        <v>60</v>
      </c>
      <c r="E36" s="16"/>
      <c r="G36" s="17">
        <v>88567</v>
      </c>
      <c r="H36" s="18"/>
      <c r="I36" s="18"/>
      <c r="J36" s="18"/>
      <c r="K36" s="18"/>
      <c r="L36" s="18"/>
      <c r="M36" s="18">
        <v>87883</v>
      </c>
      <c r="N36" s="18"/>
      <c r="O36" s="18"/>
      <c r="P36" s="18"/>
      <c r="Q36" s="18"/>
      <c r="R36" s="18">
        <v>7288</v>
      </c>
      <c r="S36" s="18"/>
      <c r="T36" s="18"/>
      <c r="U36" s="18">
        <v>6604</v>
      </c>
      <c r="V36" s="18"/>
      <c r="W36" s="18"/>
      <c r="X36" s="19">
        <v>684</v>
      </c>
      <c r="Y36" s="19"/>
      <c r="Z36" s="19"/>
      <c r="AA36" s="213">
        <v>1.008</v>
      </c>
      <c r="AB36" s="213"/>
      <c r="AC36" s="213"/>
      <c r="AD36" s="213"/>
      <c r="AE36" s="213"/>
      <c r="AF36" s="213"/>
    </row>
    <row r="37" spans="2:32" ht="25.5" customHeight="1" x14ac:dyDescent="0.15">
      <c r="B37" s="15" t="s">
        <v>27</v>
      </c>
      <c r="C37" s="15"/>
      <c r="D37" s="16">
        <v>2</v>
      </c>
      <c r="E37" s="16"/>
      <c r="F37" s="1" t="s">
        <v>2</v>
      </c>
      <c r="G37" s="17">
        <v>85134</v>
      </c>
      <c r="H37" s="18"/>
      <c r="I37" s="18"/>
      <c r="J37" s="18"/>
      <c r="K37" s="18"/>
      <c r="L37" s="18"/>
      <c r="M37" s="18">
        <v>85136</v>
      </c>
      <c r="N37" s="18"/>
      <c r="O37" s="18"/>
      <c r="P37" s="18"/>
      <c r="Q37" s="18"/>
      <c r="R37" s="18">
        <v>8309</v>
      </c>
      <c r="S37" s="18"/>
      <c r="T37" s="18"/>
      <c r="U37" s="18">
        <v>8311</v>
      </c>
      <c r="V37" s="18"/>
      <c r="W37" s="18"/>
      <c r="X37" s="19" t="s">
        <v>301</v>
      </c>
      <c r="Y37" s="19"/>
      <c r="Z37" s="19"/>
      <c r="AA37" s="213">
        <v>0.999</v>
      </c>
      <c r="AB37" s="213"/>
      <c r="AC37" s="213"/>
      <c r="AD37" s="213"/>
      <c r="AE37" s="213"/>
      <c r="AF37" s="213"/>
    </row>
    <row r="38" spans="2:32" ht="25.5" customHeight="1" x14ac:dyDescent="0.15">
      <c r="B38" s="15"/>
      <c r="C38" s="15"/>
      <c r="D38" s="16">
        <v>7</v>
      </c>
      <c r="E38" s="16"/>
      <c r="G38" s="17">
        <v>81228</v>
      </c>
      <c r="H38" s="18"/>
      <c r="I38" s="18"/>
      <c r="J38" s="18"/>
      <c r="K38" s="18"/>
      <c r="L38" s="18"/>
      <c r="M38" s="18">
        <v>82180</v>
      </c>
      <c r="N38" s="18"/>
      <c r="O38" s="18"/>
      <c r="P38" s="18"/>
      <c r="Q38" s="18"/>
      <c r="R38" s="18">
        <v>8592</v>
      </c>
      <c r="S38" s="18"/>
      <c r="T38" s="18"/>
      <c r="U38" s="18">
        <v>9544</v>
      </c>
      <c r="V38" s="18"/>
      <c r="W38" s="18"/>
      <c r="X38" s="19" t="s">
        <v>302</v>
      </c>
      <c r="Y38" s="19"/>
      <c r="Z38" s="19"/>
      <c r="AA38" s="213">
        <v>0.98799999999999999</v>
      </c>
      <c r="AB38" s="213"/>
      <c r="AC38" s="213"/>
      <c r="AD38" s="213"/>
      <c r="AE38" s="213"/>
      <c r="AF38" s="213"/>
    </row>
    <row r="39" spans="2:32" ht="25.5" customHeight="1" x14ac:dyDescent="0.15">
      <c r="B39" s="26"/>
      <c r="C39" s="26"/>
      <c r="D39" s="16">
        <v>12</v>
      </c>
      <c r="E39" s="16"/>
      <c r="G39" s="17">
        <v>78020</v>
      </c>
      <c r="H39" s="18"/>
      <c r="I39" s="18"/>
      <c r="J39" s="18"/>
      <c r="K39" s="18"/>
      <c r="L39" s="18"/>
      <c r="M39" s="18">
        <v>78693</v>
      </c>
      <c r="N39" s="18"/>
      <c r="O39" s="18"/>
      <c r="P39" s="18"/>
      <c r="Q39" s="18"/>
      <c r="R39" s="18">
        <v>8747</v>
      </c>
      <c r="S39" s="18"/>
      <c r="T39" s="18"/>
      <c r="U39" s="18">
        <v>9420</v>
      </c>
      <c r="V39" s="18"/>
      <c r="W39" s="18"/>
      <c r="X39" s="19" t="s">
        <v>303</v>
      </c>
      <c r="Y39" s="19"/>
      <c r="Z39" s="19"/>
      <c r="AA39" s="213">
        <v>0.99099999999999999</v>
      </c>
      <c r="AB39" s="213"/>
      <c r="AC39" s="213"/>
      <c r="AD39" s="213"/>
      <c r="AE39" s="213"/>
      <c r="AF39" s="213"/>
    </row>
    <row r="40" spans="2:32" ht="25.5" customHeight="1" x14ac:dyDescent="0.15">
      <c r="B40" s="11"/>
      <c r="C40" s="11"/>
      <c r="D40" s="27">
        <v>17</v>
      </c>
      <c r="E40" s="27"/>
      <c r="F40" s="28"/>
      <c r="G40" s="29">
        <v>73689</v>
      </c>
      <c r="H40" s="30"/>
      <c r="I40" s="30"/>
      <c r="J40" s="30"/>
      <c r="K40" s="30"/>
      <c r="L40" s="30"/>
      <c r="M40" s="30">
        <v>75020</v>
      </c>
      <c r="N40" s="30"/>
      <c r="O40" s="30"/>
      <c r="P40" s="30"/>
      <c r="Q40" s="30"/>
      <c r="R40" s="30">
        <v>8444</v>
      </c>
      <c r="S40" s="30"/>
      <c r="T40" s="30"/>
      <c r="U40" s="30">
        <v>9775</v>
      </c>
      <c r="V40" s="30"/>
      <c r="W40" s="30"/>
      <c r="X40" s="200" t="s">
        <v>304</v>
      </c>
      <c r="Y40" s="200"/>
      <c r="Z40" s="200"/>
      <c r="AA40" s="214">
        <v>0.98199999999999998</v>
      </c>
      <c r="AB40" s="214"/>
      <c r="AC40" s="214"/>
      <c r="AD40" s="214"/>
      <c r="AE40" s="214"/>
      <c r="AF40" s="214"/>
    </row>
    <row r="41" spans="2:32" ht="21.95" customHeight="1" x14ac:dyDescent="0.15">
      <c r="S41" s="202" t="s">
        <v>277</v>
      </c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</row>
  </sheetData>
  <mergeCells count="221">
    <mergeCell ref="S41:AF41"/>
    <mergeCell ref="AA39:AF39"/>
    <mergeCell ref="B40:C40"/>
    <mergeCell ref="D40:E40"/>
    <mergeCell ref="G40:L40"/>
    <mergeCell ref="M40:Q40"/>
    <mergeCell ref="R40:T40"/>
    <mergeCell ref="U40:W40"/>
    <mergeCell ref="X40:Z40"/>
    <mergeCell ref="AA40:AF40"/>
    <mergeCell ref="D39:E39"/>
    <mergeCell ref="G39:L39"/>
    <mergeCell ref="M39:Q39"/>
    <mergeCell ref="R39:T39"/>
    <mergeCell ref="U39:W39"/>
    <mergeCell ref="X39:Z39"/>
    <mergeCell ref="X37:Z37"/>
    <mergeCell ref="AA37:AF37"/>
    <mergeCell ref="B38:C38"/>
    <mergeCell ref="D38:E38"/>
    <mergeCell ref="G38:L38"/>
    <mergeCell ref="M38:Q38"/>
    <mergeCell ref="R38:T38"/>
    <mergeCell ref="U38:W38"/>
    <mergeCell ref="X38:Z38"/>
    <mergeCell ref="AA38:AF38"/>
    <mergeCell ref="B37:C37"/>
    <mergeCell ref="D37:E37"/>
    <mergeCell ref="G37:L37"/>
    <mergeCell ref="M37:Q37"/>
    <mergeCell ref="R37:T37"/>
    <mergeCell ref="U37:W37"/>
    <mergeCell ref="X35:Z35"/>
    <mergeCell ref="AA35:AF35"/>
    <mergeCell ref="B36:C36"/>
    <mergeCell ref="D36:E36"/>
    <mergeCell ref="G36:L36"/>
    <mergeCell ref="M36:Q36"/>
    <mergeCell ref="R36:T36"/>
    <mergeCell ref="U36:W36"/>
    <mergeCell ref="X36:Z36"/>
    <mergeCell ref="AA36:AF36"/>
    <mergeCell ref="B35:C35"/>
    <mergeCell ref="D35:E35"/>
    <mergeCell ref="G35:L35"/>
    <mergeCell ref="M35:Q35"/>
    <mergeCell ref="R35:T35"/>
    <mergeCell ref="U35:W35"/>
    <mergeCell ref="X33:Z33"/>
    <mergeCell ref="AA33:AF33"/>
    <mergeCell ref="B34:C34"/>
    <mergeCell ref="D34:E34"/>
    <mergeCell ref="G34:L34"/>
    <mergeCell ref="M34:Q34"/>
    <mergeCell ref="R34:T34"/>
    <mergeCell ref="U34:W34"/>
    <mergeCell ref="X34:Z34"/>
    <mergeCell ref="AA34:AF34"/>
    <mergeCell ref="B33:C33"/>
    <mergeCell ref="D33:E33"/>
    <mergeCell ref="G33:L33"/>
    <mergeCell ref="M33:Q33"/>
    <mergeCell ref="R33:T33"/>
    <mergeCell ref="U33:W33"/>
    <mergeCell ref="B29:AG29"/>
    <mergeCell ref="B31:F32"/>
    <mergeCell ref="G31:L32"/>
    <mergeCell ref="M31:Q32"/>
    <mergeCell ref="R31:Z31"/>
    <mergeCell ref="AA31:AF32"/>
    <mergeCell ref="R32:T32"/>
    <mergeCell ref="U32:W32"/>
    <mergeCell ref="X32:Z32"/>
    <mergeCell ref="V25:X25"/>
    <mergeCell ref="Y25:AA25"/>
    <mergeCell ref="AB25:AD25"/>
    <mergeCell ref="AE25:AG25"/>
    <mergeCell ref="B26:Q26"/>
    <mergeCell ref="S26:AG26"/>
    <mergeCell ref="V24:X24"/>
    <mergeCell ref="Y24:AA24"/>
    <mergeCell ref="AB24:AD24"/>
    <mergeCell ref="AE24:AG24"/>
    <mergeCell ref="B25:F25"/>
    <mergeCell ref="G25:I25"/>
    <mergeCell ref="J25:L25"/>
    <mergeCell ref="M25:O25"/>
    <mergeCell ref="P25:R25"/>
    <mergeCell ref="S25:U25"/>
    <mergeCell ref="V23:X23"/>
    <mergeCell ref="Y23:AA23"/>
    <mergeCell ref="AB23:AD23"/>
    <mergeCell ref="AE23:AG23"/>
    <mergeCell ref="B24:F24"/>
    <mergeCell ref="G24:I24"/>
    <mergeCell ref="J24:L24"/>
    <mergeCell ref="M24:O24"/>
    <mergeCell ref="P24:R24"/>
    <mergeCell ref="S24:U24"/>
    <mergeCell ref="P21:R22"/>
    <mergeCell ref="S21:U22"/>
    <mergeCell ref="V21:X22"/>
    <mergeCell ref="Y21:AA22"/>
    <mergeCell ref="B23:F23"/>
    <mergeCell ref="G23:I23"/>
    <mergeCell ref="J23:L23"/>
    <mergeCell ref="M23:O23"/>
    <mergeCell ref="P23:R23"/>
    <mergeCell ref="S23:U23"/>
    <mergeCell ref="B17:AG17"/>
    <mergeCell ref="Y18:AG18"/>
    <mergeCell ref="B19:F22"/>
    <mergeCell ref="G19:I22"/>
    <mergeCell ref="J19:AD19"/>
    <mergeCell ref="AE19:AG22"/>
    <mergeCell ref="J20:L22"/>
    <mergeCell ref="M20:AA20"/>
    <mergeCell ref="AB20:AD22"/>
    <mergeCell ref="M21:O22"/>
    <mergeCell ref="S13:U13"/>
    <mergeCell ref="V13:X13"/>
    <mergeCell ref="Y13:AA13"/>
    <mergeCell ref="AB13:AD13"/>
    <mergeCell ref="AE13:AG13"/>
    <mergeCell ref="S14:AG14"/>
    <mergeCell ref="S12:U12"/>
    <mergeCell ref="V12:X12"/>
    <mergeCell ref="Y12:AA12"/>
    <mergeCell ref="AB12:AD12"/>
    <mergeCell ref="AE12:AG12"/>
    <mergeCell ref="D13:E13"/>
    <mergeCell ref="G13:I13"/>
    <mergeCell ref="J13:L13"/>
    <mergeCell ref="M13:O13"/>
    <mergeCell ref="P13:R13"/>
    <mergeCell ref="B12:C12"/>
    <mergeCell ref="D12:E12"/>
    <mergeCell ref="G12:I12"/>
    <mergeCell ref="J12:L12"/>
    <mergeCell ref="M12:O12"/>
    <mergeCell ref="P12:R12"/>
    <mergeCell ref="P11:R11"/>
    <mergeCell ref="S11:U11"/>
    <mergeCell ref="V11:X11"/>
    <mergeCell ref="Y11:AA11"/>
    <mergeCell ref="AB11:AD11"/>
    <mergeCell ref="AE11:AG11"/>
    <mergeCell ref="S10:U10"/>
    <mergeCell ref="V10:X10"/>
    <mergeCell ref="Y10:AA10"/>
    <mergeCell ref="AB10:AD10"/>
    <mergeCell ref="AE10:AG10"/>
    <mergeCell ref="B11:C11"/>
    <mergeCell ref="D11:E11"/>
    <mergeCell ref="G11:I11"/>
    <mergeCell ref="J11:L11"/>
    <mergeCell ref="M11:O11"/>
    <mergeCell ref="B10:C10"/>
    <mergeCell ref="D10:E10"/>
    <mergeCell ref="G10:I10"/>
    <mergeCell ref="J10:L10"/>
    <mergeCell ref="M10:O10"/>
    <mergeCell ref="P10:R10"/>
    <mergeCell ref="P9:R9"/>
    <mergeCell ref="S9:U9"/>
    <mergeCell ref="V9:X9"/>
    <mergeCell ref="Y9:AA9"/>
    <mergeCell ref="AB9:AD9"/>
    <mergeCell ref="AE9:AG9"/>
    <mergeCell ref="S8:U8"/>
    <mergeCell ref="V8:X8"/>
    <mergeCell ref="Y8:AA8"/>
    <mergeCell ref="AB8:AD8"/>
    <mergeCell ref="AE8:AG8"/>
    <mergeCell ref="B9:C9"/>
    <mergeCell ref="D9:E9"/>
    <mergeCell ref="G9:I9"/>
    <mergeCell ref="J9:L9"/>
    <mergeCell ref="M9:O9"/>
    <mergeCell ref="B8:C8"/>
    <mergeCell ref="D8:E8"/>
    <mergeCell ref="G8:I8"/>
    <mergeCell ref="J8:L8"/>
    <mergeCell ref="M8:O8"/>
    <mergeCell ref="P8:R8"/>
    <mergeCell ref="P7:R7"/>
    <mergeCell ref="S7:U7"/>
    <mergeCell ref="V7:X7"/>
    <mergeCell ref="Y7:AA7"/>
    <mergeCell ref="AB7:AD7"/>
    <mergeCell ref="AE7:AG7"/>
    <mergeCell ref="S6:U6"/>
    <mergeCell ref="V6:X6"/>
    <mergeCell ref="Y6:AA6"/>
    <mergeCell ref="AB6:AD6"/>
    <mergeCell ref="AE6:AG6"/>
    <mergeCell ref="B7:C7"/>
    <mergeCell ref="D7:E7"/>
    <mergeCell ref="G7:I7"/>
    <mergeCell ref="J7:L7"/>
    <mergeCell ref="M7:O7"/>
    <mergeCell ref="AB4:AD5"/>
    <mergeCell ref="AE4:AG5"/>
    <mergeCell ref="M5:O5"/>
    <mergeCell ref="P5:R5"/>
    <mergeCell ref="B6:C6"/>
    <mergeCell ref="D6:E6"/>
    <mergeCell ref="G6:I6"/>
    <mergeCell ref="J6:L6"/>
    <mergeCell ref="M6:O6"/>
    <mergeCell ref="P6:R6"/>
    <mergeCell ref="B1:AG1"/>
    <mergeCell ref="B3:F5"/>
    <mergeCell ref="G3:X3"/>
    <mergeCell ref="Y3:AG3"/>
    <mergeCell ref="G4:I5"/>
    <mergeCell ref="J4:L5"/>
    <mergeCell ref="M4:R4"/>
    <mergeCell ref="S4:U5"/>
    <mergeCell ref="V4:X5"/>
    <mergeCell ref="Y4:AA5"/>
  </mergeCells>
  <phoneticPr fontId="2"/>
  <pageMargins left="0.78740157480314965" right="0.78740157480314965" top="1.0236220472440944" bottom="0.78740157480314965" header="0.94488188976377963" footer="0.51181102362204722"/>
  <pageSetup paperSize="9" scale="68" orientation="portrait" horizontalDpi="1200" verticalDpi="1200" r:id="rId1"/>
  <headerFooter alignWithMargins="0">
    <oddHeader xml:space="preserve">&amp;C&amp;"ＭＳ 明朝,太字"&amp;16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0C85-359F-4273-B852-1608D03BF2ED}">
  <sheetPr>
    <pageSetUpPr fitToPage="1"/>
  </sheetPr>
  <dimension ref="A1:AD62"/>
  <sheetViews>
    <sheetView showGridLines="0" zoomScale="75" workbookViewId="0">
      <selection sqref="A1:Y1"/>
    </sheetView>
  </sheetViews>
  <sheetFormatPr defaultColWidth="4.140625" defaultRowHeight="21.95" customHeight="1" x14ac:dyDescent="0.15"/>
  <cols>
    <col min="1" max="2" width="4.140625" style="1" customWidth="1"/>
    <col min="3" max="6" width="8.140625" style="1" customWidth="1"/>
    <col min="7" max="7" width="1" style="1" customWidth="1"/>
    <col min="8" max="25" width="4.7109375" style="1" customWidth="1"/>
    <col min="26" max="258" width="4.140625" style="1"/>
    <col min="259" max="262" width="8.140625" style="1" customWidth="1"/>
    <col min="263" max="263" width="1" style="1" customWidth="1"/>
    <col min="264" max="281" width="4.7109375" style="1" customWidth="1"/>
    <col min="282" max="514" width="4.140625" style="1"/>
    <col min="515" max="518" width="8.140625" style="1" customWidth="1"/>
    <col min="519" max="519" width="1" style="1" customWidth="1"/>
    <col min="520" max="537" width="4.7109375" style="1" customWidth="1"/>
    <col min="538" max="770" width="4.140625" style="1"/>
    <col min="771" max="774" width="8.140625" style="1" customWidth="1"/>
    <col min="775" max="775" width="1" style="1" customWidth="1"/>
    <col min="776" max="793" width="4.7109375" style="1" customWidth="1"/>
    <col min="794" max="1026" width="4.140625" style="1"/>
    <col min="1027" max="1030" width="8.140625" style="1" customWidth="1"/>
    <col min="1031" max="1031" width="1" style="1" customWidth="1"/>
    <col min="1032" max="1049" width="4.7109375" style="1" customWidth="1"/>
    <col min="1050" max="1282" width="4.140625" style="1"/>
    <col min="1283" max="1286" width="8.140625" style="1" customWidth="1"/>
    <col min="1287" max="1287" width="1" style="1" customWidth="1"/>
    <col min="1288" max="1305" width="4.7109375" style="1" customWidth="1"/>
    <col min="1306" max="1538" width="4.140625" style="1"/>
    <col min="1539" max="1542" width="8.140625" style="1" customWidth="1"/>
    <col min="1543" max="1543" width="1" style="1" customWidth="1"/>
    <col min="1544" max="1561" width="4.7109375" style="1" customWidth="1"/>
    <col min="1562" max="1794" width="4.140625" style="1"/>
    <col min="1795" max="1798" width="8.140625" style="1" customWidth="1"/>
    <col min="1799" max="1799" width="1" style="1" customWidth="1"/>
    <col min="1800" max="1817" width="4.7109375" style="1" customWidth="1"/>
    <col min="1818" max="2050" width="4.140625" style="1"/>
    <col min="2051" max="2054" width="8.140625" style="1" customWidth="1"/>
    <col min="2055" max="2055" width="1" style="1" customWidth="1"/>
    <col min="2056" max="2073" width="4.7109375" style="1" customWidth="1"/>
    <col min="2074" max="2306" width="4.140625" style="1"/>
    <col min="2307" max="2310" width="8.140625" style="1" customWidth="1"/>
    <col min="2311" max="2311" width="1" style="1" customWidth="1"/>
    <col min="2312" max="2329" width="4.7109375" style="1" customWidth="1"/>
    <col min="2330" max="2562" width="4.140625" style="1"/>
    <col min="2563" max="2566" width="8.140625" style="1" customWidth="1"/>
    <col min="2567" max="2567" width="1" style="1" customWidth="1"/>
    <col min="2568" max="2585" width="4.7109375" style="1" customWidth="1"/>
    <col min="2586" max="2818" width="4.140625" style="1"/>
    <col min="2819" max="2822" width="8.140625" style="1" customWidth="1"/>
    <col min="2823" max="2823" width="1" style="1" customWidth="1"/>
    <col min="2824" max="2841" width="4.7109375" style="1" customWidth="1"/>
    <col min="2842" max="3074" width="4.140625" style="1"/>
    <col min="3075" max="3078" width="8.140625" style="1" customWidth="1"/>
    <col min="3079" max="3079" width="1" style="1" customWidth="1"/>
    <col min="3080" max="3097" width="4.7109375" style="1" customWidth="1"/>
    <col min="3098" max="3330" width="4.140625" style="1"/>
    <col min="3331" max="3334" width="8.140625" style="1" customWidth="1"/>
    <col min="3335" max="3335" width="1" style="1" customWidth="1"/>
    <col min="3336" max="3353" width="4.7109375" style="1" customWidth="1"/>
    <col min="3354" max="3586" width="4.140625" style="1"/>
    <col min="3587" max="3590" width="8.140625" style="1" customWidth="1"/>
    <col min="3591" max="3591" width="1" style="1" customWidth="1"/>
    <col min="3592" max="3609" width="4.7109375" style="1" customWidth="1"/>
    <col min="3610" max="3842" width="4.140625" style="1"/>
    <col min="3843" max="3846" width="8.140625" style="1" customWidth="1"/>
    <col min="3847" max="3847" width="1" style="1" customWidth="1"/>
    <col min="3848" max="3865" width="4.7109375" style="1" customWidth="1"/>
    <col min="3866" max="4098" width="4.140625" style="1"/>
    <col min="4099" max="4102" width="8.140625" style="1" customWidth="1"/>
    <col min="4103" max="4103" width="1" style="1" customWidth="1"/>
    <col min="4104" max="4121" width="4.7109375" style="1" customWidth="1"/>
    <col min="4122" max="4354" width="4.140625" style="1"/>
    <col min="4355" max="4358" width="8.140625" style="1" customWidth="1"/>
    <col min="4359" max="4359" width="1" style="1" customWidth="1"/>
    <col min="4360" max="4377" width="4.7109375" style="1" customWidth="1"/>
    <col min="4378" max="4610" width="4.140625" style="1"/>
    <col min="4611" max="4614" width="8.140625" style="1" customWidth="1"/>
    <col min="4615" max="4615" width="1" style="1" customWidth="1"/>
    <col min="4616" max="4633" width="4.7109375" style="1" customWidth="1"/>
    <col min="4634" max="4866" width="4.140625" style="1"/>
    <col min="4867" max="4870" width="8.140625" style="1" customWidth="1"/>
    <col min="4871" max="4871" width="1" style="1" customWidth="1"/>
    <col min="4872" max="4889" width="4.7109375" style="1" customWidth="1"/>
    <col min="4890" max="5122" width="4.140625" style="1"/>
    <col min="5123" max="5126" width="8.140625" style="1" customWidth="1"/>
    <col min="5127" max="5127" width="1" style="1" customWidth="1"/>
    <col min="5128" max="5145" width="4.7109375" style="1" customWidth="1"/>
    <col min="5146" max="5378" width="4.140625" style="1"/>
    <col min="5379" max="5382" width="8.140625" style="1" customWidth="1"/>
    <col min="5383" max="5383" width="1" style="1" customWidth="1"/>
    <col min="5384" max="5401" width="4.7109375" style="1" customWidth="1"/>
    <col min="5402" max="5634" width="4.140625" style="1"/>
    <col min="5635" max="5638" width="8.140625" style="1" customWidth="1"/>
    <col min="5639" max="5639" width="1" style="1" customWidth="1"/>
    <col min="5640" max="5657" width="4.7109375" style="1" customWidth="1"/>
    <col min="5658" max="5890" width="4.140625" style="1"/>
    <col min="5891" max="5894" width="8.140625" style="1" customWidth="1"/>
    <col min="5895" max="5895" width="1" style="1" customWidth="1"/>
    <col min="5896" max="5913" width="4.7109375" style="1" customWidth="1"/>
    <col min="5914" max="6146" width="4.140625" style="1"/>
    <col min="6147" max="6150" width="8.140625" style="1" customWidth="1"/>
    <col min="6151" max="6151" width="1" style="1" customWidth="1"/>
    <col min="6152" max="6169" width="4.7109375" style="1" customWidth="1"/>
    <col min="6170" max="6402" width="4.140625" style="1"/>
    <col min="6403" max="6406" width="8.140625" style="1" customWidth="1"/>
    <col min="6407" max="6407" width="1" style="1" customWidth="1"/>
    <col min="6408" max="6425" width="4.7109375" style="1" customWidth="1"/>
    <col min="6426" max="6658" width="4.140625" style="1"/>
    <col min="6659" max="6662" width="8.140625" style="1" customWidth="1"/>
    <col min="6663" max="6663" width="1" style="1" customWidth="1"/>
    <col min="6664" max="6681" width="4.7109375" style="1" customWidth="1"/>
    <col min="6682" max="6914" width="4.140625" style="1"/>
    <col min="6915" max="6918" width="8.140625" style="1" customWidth="1"/>
    <col min="6919" max="6919" width="1" style="1" customWidth="1"/>
    <col min="6920" max="6937" width="4.7109375" style="1" customWidth="1"/>
    <col min="6938" max="7170" width="4.140625" style="1"/>
    <col min="7171" max="7174" width="8.140625" style="1" customWidth="1"/>
    <col min="7175" max="7175" width="1" style="1" customWidth="1"/>
    <col min="7176" max="7193" width="4.7109375" style="1" customWidth="1"/>
    <col min="7194" max="7426" width="4.140625" style="1"/>
    <col min="7427" max="7430" width="8.140625" style="1" customWidth="1"/>
    <col min="7431" max="7431" width="1" style="1" customWidth="1"/>
    <col min="7432" max="7449" width="4.7109375" style="1" customWidth="1"/>
    <col min="7450" max="7682" width="4.140625" style="1"/>
    <col min="7683" max="7686" width="8.140625" style="1" customWidth="1"/>
    <col min="7687" max="7687" width="1" style="1" customWidth="1"/>
    <col min="7688" max="7705" width="4.7109375" style="1" customWidth="1"/>
    <col min="7706" max="7938" width="4.140625" style="1"/>
    <col min="7939" max="7942" width="8.140625" style="1" customWidth="1"/>
    <col min="7943" max="7943" width="1" style="1" customWidth="1"/>
    <col min="7944" max="7961" width="4.7109375" style="1" customWidth="1"/>
    <col min="7962" max="8194" width="4.140625" style="1"/>
    <col min="8195" max="8198" width="8.140625" style="1" customWidth="1"/>
    <col min="8199" max="8199" width="1" style="1" customWidth="1"/>
    <col min="8200" max="8217" width="4.7109375" style="1" customWidth="1"/>
    <col min="8218" max="8450" width="4.140625" style="1"/>
    <col min="8451" max="8454" width="8.140625" style="1" customWidth="1"/>
    <col min="8455" max="8455" width="1" style="1" customWidth="1"/>
    <col min="8456" max="8473" width="4.7109375" style="1" customWidth="1"/>
    <col min="8474" max="8706" width="4.140625" style="1"/>
    <col min="8707" max="8710" width="8.140625" style="1" customWidth="1"/>
    <col min="8711" max="8711" width="1" style="1" customWidth="1"/>
    <col min="8712" max="8729" width="4.7109375" style="1" customWidth="1"/>
    <col min="8730" max="8962" width="4.140625" style="1"/>
    <col min="8963" max="8966" width="8.140625" style="1" customWidth="1"/>
    <col min="8967" max="8967" width="1" style="1" customWidth="1"/>
    <col min="8968" max="8985" width="4.7109375" style="1" customWidth="1"/>
    <col min="8986" max="9218" width="4.140625" style="1"/>
    <col min="9219" max="9222" width="8.140625" style="1" customWidth="1"/>
    <col min="9223" max="9223" width="1" style="1" customWidth="1"/>
    <col min="9224" max="9241" width="4.7109375" style="1" customWidth="1"/>
    <col min="9242" max="9474" width="4.140625" style="1"/>
    <col min="9475" max="9478" width="8.140625" style="1" customWidth="1"/>
    <col min="9479" max="9479" width="1" style="1" customWidth="1"/>
    <col min="9480" max="9497" width="4.7109375" style="1" customWidth="1"/>
    <col min="9498" max="9730" width="4.140625" style="1"/>
    <col min="9731" max="9734" width="8.140625" style="1" customWidth="1"/>
    <col min="9735" max="9735" width="1" style="1" customWidth="1"/>
    <col min="9736" max="9753" width="4.7109375" style="1" customWidth="1"/>
    <col min="9754" max="9986" width="4.140625" style="1"/>
    <col min="9987" max="9990" width="8.140625" style="1" customWidth="1"/>
    <col min="9991" max="9991" width="1" style="1" customWidth="1"/>
    <col min="9992" max="10009" width="4.7109375" style="1" customWidth="1"/>
    <col min="10010" max="10242" width="4.140625" style="1"/>
    <col min="10243" max="10246" width="8.140625" style="1" customWidth="1"/>
    <col min="10247" max="10247" width="1" style="1" customWidth="1"/>
    <col min="10248" max="10265" width="4.7109375" style="1" customWidth="1"/>
    <col min="10266" max="10498" width="4.140625" style="1"/>
    <col min="10499" max="10502" width="8.140625" style="1" customWidth="1"/>
    <col min="10503" max="10503" width="1" style="1" customWidth="1"/>
    <col min="10504" max="10521" width="4.7109375" style="1" customWidth="1"/>
    <col min="10522" max="10754" width="4.140625" style="1"/>
    <col min="10755" max="10758" width="8.140625" style="1" customWidth="1"/>
    <col min="10759" max="10759" width="1" style="1" customWidth="1"/>
    <col min="10760" max="10777" width="4.7109375" style="1" customWidth="1"/>
    <col min="10778" max="11010" width="4.140625" style="1"/>
    <col min="11011" max="11014" width="8.140625" style="1" customWidth="1"/>
    <col min="11015" max="11015" width="1" style="1" customWidth="1"/>
    <col min="11016" max="11033" width="4.7109375" style="1" customWidth="1"/>
    <col min="11034" max="11266" width="4.140625" style="1"/>
    <col min="11267" max="11270" width="8.140625" style="1" customWidth="1"/>
    <col min="11271" max="11271" width="1" style="1" customWidth="1"/>
    <col min="11272" max="11289" width="4.7109375" style="1" customWidth="1"/>
    <col min="11290" max="11522" width="4.140625" style="1"/>
    <col min="11523" max="11526" width="8.140625" style="1" customWidth="1"/>
    <col min="11527" max="11527" width="1" style="1" customWidth="1"/>
    <col min="11528" max="11545" width="4.7109375" style="1" customWidth="1"/>
    <col min="11546" max="11778" width="4.140625" style="1"/>
    <col min="11779" max="11782" width="8.140625" style="1" customWidth="1"/>
    <col min="11783" max="11783" width="1" style="1" customWidth="1"/>
    <col min="11784" max="11801" width="4.7109375" style="1" customWidth="1"/>
    <col min="11802" max="12034" width="4.140625" style="1"/>
    <col min="12035" max="12038" width="8.140625" style="1" customWidth="1"/>
    <col min="12039" max="12039" width="1" style="1" customWidth="1"/>
    <col min="12040" max="12057" width="4.7109375" style="1" customWidth="1"/>
    <col min="12058" max="12290" width="4.140625" style="1"/>
    <col min="12291" max="12294" width="8.140625" style="1" customWidth="1"/>
    <col min="12295" max="12295" width="1" style="1" customWidth="1"/>
    <col min="12296" max="12313" width="4.7109375" style="1" customWidth="1"/>
    <col min="12314" max="12546" width="4.140625" style="1"/>
    <col min="12547" max="12550" width="8.140625" style="1" customWidth="1"/>
    <col min="12551" max="12551" width="1" style="1" customWidth="1"/>
    <col min="12552" max="12569" width="4.7109375" style="1" customWidth="1"/>
    <col min="12570" max="12802" width="4.140625" style="1"/>
    <col min="12803" max="12806" width="8.140625" style="1" customWidth="1"/>
    <col min="12807" max="12807" width="1" style="1" customWidth="1"/>
    <col min="12808" max="12825" width="4.7109375" style="1" customWidth="1"/>
    <col min="12826" max="13058" width="4.140625" style="1"/>
    <col min="13059" max="13062" width="8.140625" style="1" customWidth="1"/>
    <col min="13063" max="13063" width="1" style="1" customWidth="1"/>
    <col min="13064" max="13081" width="4.7109375" style="1" customWidth="1"/>
    <col min="13082" max="13314" width="4.140625" style="1"/>
    <col min="13315" max="13318" width="8.140625" style="1" customWidth="1"/>
    <col min="13319" max="13319" width="1" style="1" customWidth="1"/>
    <col min="13320" max="13337" width="4.7109375" style="1" customWidth="1"/>
    <col min="13338" max="13570" width="4.140625" style="1"/>
    <col min="13571" max="13574" width="8.140625" style="1" customWidth="1"/>
    <col min="13575" max="13575" width="1" style="1" customWidth="1"/>
    <col min="13576" max="13593" width="4.7109375" style="1" customWidth="1"/>
    <col min="13594" max="13826" width="4.140625" style="1"/>
    <col min="13827" max="13830" width="8.140625" style="1" customWidth="1"/>
    <col min="13831" max="13831" width="1" style="1" customWidth="1"/>
    <col min="13832" max="13849" width="4.7109375" style="1" customWidth="1"/>
    <col min="13850" max="14082" width="4.140625" style="1"/>
    <col min="14083" max="14086" width="8.140625" style="1" customWidth="1"/>
    <col min="14087" max="14087" width="1" style="1" customWidth="1"/>
    <col min="14088" max="14105" width="4.7109375" style="1" customWidth="1"/>
    <col min="14106" max="14338" width="4.140625" style="1"/>
    <col min="14339" max="14342" width="8.140625" style="1" customWidth="1"/>
    <col min="14343" max="14343" width="1" style="1" customWidth="1"/>
    <col min="14344" max="14361" width="4.7109375" style="1" customWidth="1"/>
    <col min="14362" max="14594" width="4.140625" style="1"/>
    <col min="14595" max="14598" width="8.140625" style="1" customWidth="1"/>
    <col min="14599" max="14599" width="1" style="1" customWidth="1"/>
    <col min="14600" max="14617" width="4.7109375" style="1" customWidth="1"/>
    <col min="14618" max="14850" width="4.140625" style="1"/>
    <col min="14851" max="14854" width="8.140625" style="1" customWidth="1"/>
    <col min="14855" max="14855" width="1" style="1" customWidth="1"/>
    <col min="14856" max="14873" width="4.7109375" style="1" customWidth="1"/>
    <col min="14874" max="15106" width="4.140625" style="1"/>
    <col min="15107" max="15110" width="8.140625" style="1" customWidth="1"/>
    <col min="15111" max="15111" width="1" style="1" customWidth="1"/>
    <col min="15112" max="15129" width="4.7109375" style="1" customWidth="1"/>
    <col min="15130" max="15362" width="4.140625" style="1"/>
    <col min="15363" max="15366" width="8.140625" style="1" customWidth="1"/>
    <col min="15367" max="15367" width="1" style="1" customWidth="1"/>
    <col min="15368" max="15385" width="4.7109375" style="1" customWidth="1"/>
    <col min="15386" max="15618" width="4.140625" style="1"/>
    <col min="15619" max="15622" width="8.140625" style="1" customWidth="1"/>
    <col min="15623" max="15623" width="1" style="1" customWidth="1"/>
    <col min="15624" max="15641" width="4.7109375" style="1" customWidth="1"/>
    <col min="15642" max="15874" width="4.140625" style="1"/>
    <col min="15875" max="15878" width="8.140625" style="1" customWidth="1"/>
    <col min="15879" max="15879" width="1" style="1" customWidth="1"/>
    <col min="15880" max="15897" width="4.7109375" style="1" customWidth="1"/>
    <col min="15898" max="16130" width="4.140625" style="1"/>
    <col min="16131" max="16134" width="8.140625" style="1" customWidth="1"/>
    <col min="16135" max="16135" width="1" style="1" customWidth="1"/>
    <col min="16136" max="16153" width="4.7109375" style="1" customWidth="1"/>
    <col min="16154" max="16384" width="4.140625" style="1"/>
  </cols>
  <sheetData>
    <row r="1" spans="1:25" ht="22.5" customHeight="1" x14ac:dyDescent="0.15">
      <c r="A1" s="4" t="s">
        <v>305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 customHeight="1" x14ac:dyDescent="0.1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spans="1:25" ht="21" customHeight="1" thickBot="1" x14ac:dyDescent="0.2">
      <c r="Q3" s="216"/>
      <c r="S3" s="217" t="s">
        <v>306</v>
      </c>
      <c r="T3" s="217"/>
      <c r="U3" s="217"/>
      <c r="V3" s="217"/>
      <c r="W3" s="217"/>
      <c r="X3" s="217"/>
      <c r="Y3" s="217"/>
    </row>
    <row r="4" spans="1:25" ht="21" customHeight="1" x14ac:dyDescent="0.15">
      <c r="B4" s="10" t="s">
        <v>307</v>
      </c>
      <c r="C4" s="10"/>
      <c r="D4" s="10"/>
      <c r="E4" s="10"/>
      <c r="F4" s="10"/>
      <c r="G4" s="38"/>
      <c r="H4" s="7" t="s">
        <v>308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7"/>
    </row>
    <row r="5" spans="1:25" ht="21" customHeight="1" x14ac:dyDescent="0.15">
      <c r="B5" s="155"/>
      <c r="C5" s="155"/>
      <c r="D5" s="155"/>
      <c r="E5" s="155"/>
      <c r="F5" s="155"/>
      <c r="G5" s="156"/>
      <c r="H5" s="12" t="s">
        <v>228</v>
      </c>
      <c r="I5" s="12"/>
      <c r="J5" s="12"/>
      <c r="K5" s="12" t="s">
        <v>309</v>
      </c>
      <c r="L5" s="12"/>
      <c r="M5" s="12"/>
      <c r="N5" s="12" t="s">
        <v>310</v>
      </c>
      <c r="O5" s="12"/>
      <c r="P5" s="12"/>
      <c r="Q5" s="204" t="s">
        <v>311</v>
      </c>
      <c r="R5" s="204"/>
      <c r="S5" s="204"/>
      <c r="T5" s="204" t="s">
        <v>312</v>
      </c>
      <c r="U5" s="204"/>
      <c r="V5" s="204"/>
      <c r="W5" s="204" t="s">
        <v>313</v>
      </c>
      <c r="X5" s="204"/>
      <c r="Y5" s="211"/>
    </row>
    <row r="6" spans="1:25" ht="21" customHeight="1" x14ac:dyDescent="0.15">
      <c r="B6" s="14"/>
      <c r="C6" s="14"/>
      <c r="D6" s="14"/>
      <c r="E6" s="14"/>
      <c r="F6" s="14"/>
      <c r="G6" s="44"/>
      <c r="H6" s="12"/>
      <c r="I6" s="12"/>
      <c r="J6" s="12"/>
      <c r="K6" s="12"/>
      <c r="L6" s="12"/>
      <c r="M6" s="12"/>
      <c r="N6" s="12"/>
      <c r="O6" s="12"/>
      <c r="P6" s="12"/>
      <c r="Q6" s="204"/>
      <c r="R6" s="204"/>
      <c r="S6" s="204"/>
      <c r="T6" s="204"/>
      <c r="U6" s="204"/>
      <c r="V6" s="204"/>
      <c r="W6" s="204"/>
      <c r="X6" s="204"/>
      <c r="Y6" s="211"/>
    </row>
    <row r="7" spans="1:25" ht="21" customHeight="1" x14ac:dyDescent="0.15">
      <c r="B7" s="218" t="s">
        <v>314</v>
      </c>
      <c r="C7" s="218"/>
      <c r="D7" s="218"/>
      <c r="E7" s="218"/>
      <c r="F7" s="218"/>
      <c r="G7" s="219"/>
      <c r="H7" s="220">
        <f>SUM(H8:J26)</f>
        <v>36391</v>
      </c>
      <c r="I7" s="221"/>
      <c r="J7" s="221"/>
      <c r="K7" s="222">
        <f>SUM(K8:M26)</f>
        <v>25160</v>
      </c>
      <c r="L7" s="222"/>
      <c r="M7" s="222"/>
      <c r="N7" s="222">
        <f>SUM(N8:P26)</f>
        <v>2113</v>
      </c>
      <c r="O7" s="222"/>
      <c r="P7" s="222"/>
      <c r="Q7" s="222">
        <f>SUM(Q8:S26)</f>
        <v>1273</v>
      </c>
      <c r="R7" s="222"/>
      <c r="S7" s="222"/>
      <c r="T7" s="222">
        <f>SUM(T8:V26)</f>
        <v>3907</v>
      </c>
      <c r="U7" s="222"/>
      <c r="V7" s="222"/>
      <c r="W7" s="222">
        <f>SUM(W8:Y26)</f>
        <v>3938</v>
      </c>
      <c r="X7" s="222"/>
      <c r="Y7" s="222"/>
    </row>
    <row r="8" spans="1:25" ht="21" customHeight="1" x14ac:dyDescent="0.15">
      <c r="B8" s="1" t="s">
        <v>315</v>
      </c>
      <c r="C8" s="223" t="s">
        <v>316</v>
      </c>
      <c r="D8" s="223"/>
      <c r="E8" s="223"/>
      <c r="F8" s="223"/>
      <c r="G8" s="117"/>
      <c r="H8" s="23">
        <f t="shared" ref="H8:H21" si="0">SUM(K8:Y8)</f>
        <v>3357</v>
      </c>
      <c r="I8" s="19"/>
      <c r="J8" s="19"/>
      <c r="K8" s="19">
        <v>266</v>
      </c>
      <c r="L8" s="19"/>
      <c r="M8" s="19"/>
      <c r="N8" s="19">
        <v>23</v>
      </c>
      <c r="O8" s="19"/>
      <c r="P8" s="19"/>
      <c r="Q8" s="19">
        <v>123</v>
      </c>
      <c r="R8" s="19"/>
      <c r="S8" s="19"/>
      <c r="T8" s="19">
        <v>1098</v>
      </c>
      <c r="U8" s="19"/>
      <c r="V8" s="19"/>
      <c r="W8" s="19">
        <v>1847</v>
      </c>
      <c r="X8" s="19"/>
      <c r="Y8" s="19"/>
    </row>
    <row r="9" spans="1:25" ht="21" customHeight="1" x14ac:dyDescent="0.15">
      <c r="B9" s="1" t="s">
        <v>317</v>
      </c>
      <c r="C9" s="223" t="s">
        <v>318</v>
      </c>
      <c r="D9" s="223"/>
      <c r="E9" s="223"/>
      <c r="F9" s="223"/>
      <c r="G9" s="117"/>
      <c r="H9" s="23">
        <f t="shared" si="0"/>
        <v>1</v>
      </c>
      <c r="I9" s="19"/>
      <c r="J9" s="19"/>
      <c r="K9" s="19">
        <v>1</v>
      </c>
      <c r="L9" s="19"/>
      <c r="M9" s="19"/>
      <c r="N9" s="19" t="s">
        <v>69</v>
      </c>
      <c r="O9" s="19"/>
      <c r="P9" s="19"/>
      <c r="Q9" s="19" t="s">
        <v>69</v>
      </c>
      <c r="R9" s="19"/>
      <c r="S9" s="19"/>
      <c r="T9" s="19" t="s">
        <v>69</v>
      </c>
      <c r="U9" s="19"/>
      <c r="V9" s="19"/>
      <c r="W9" s="19" t="s">
        <v>69</v>
      </c>
      <c r="X9" s="19"/>
      <c r="Y9" s="19"/>
    </row>
    <row r="10" spans="1:25" ht="21" customHeight="1" x14ac:dyDescent="0.15">
      <c r="B10" s="1" t="s">
        <v>319</v>
      </c>
      <c r="C10" s="223" t="s">
        <v>320</v>
      </c>
      <c r="D10" s="223"/>
      <c r="E10" s="223"/>
      <c r="F10" s="223"/>
      <c r="G10" s="117"/>
      <c r="H10" s="23">
        <f t="shared" si="0"/>
        <v>661</v>
      </c>
      <c r="I10" s="19"/>
      <c r="J10" s="19"/>
      <c r="K10" s="19">
        <v>362</v>
      </c>
      <c r="L10" s="19"/>
      <c r="M10" s="19"/>
      <c r="N10" s="19">
        <v>21</v>
      </c>
      <c r="O10" s="19"/>
      <c r="P10" s="19"/>
      <c r="Q10" s="19">
        <v>62</v>
      </c>
      <c r="R10" s="19"/>
      <c r="S10" s="19"/>
      <c r="T10" s="19">
        <v>108</v>
      </c>
      <c r="U10" s="19"/>
      <c r="V10" s="19"/>
      <c r="W10" s="19">
        <v>108</v>
      </c>
      <c r="X10" s="19"/>
      <c r="Y10" s="19"/>
    </row>
    <row r="11" spans="1:25" ht="21" customHeight="1" x14ac:dyDescent="0.15">
      <c r="B11" s="1" t="s">
        <v>321</v>
      </c>
      <c r="C11" s="223" t="s">
        <v>322</v>
      </c>
      <c r="D11" s="223"/>
      <c r="E11" s="223"/>
      <c r="F11" s="223"/>
      <c r="G11" s="117"/>
      <c r="H11" s="23">
        <f>SUM(K11:Y11)</f>
        <v>8</v>
      </c>
      <c r="I11" s="19"/>
      <c r="J11" s="19"/>
      <c r="K11" s="19">
        <v>7</v>
      </c>
      <c r="L11" s="19"/>
      <c r="M11" s="19"/>
      <c r="N11" s="19" t="s">
        <v>69</v>
      </c>
      <c r="O11" s="19"/>
      <c r="P11" s="19"/>
      <c r="Q11" s="19" t="s">
        <v>69</v>
      </c>
      <c r="R11" s="19"/>
      <c r="S11" s="19"/>
      <c r="T11" s="19">
        <v>1</v>
      </c>
      <c r="U11" s="19"/>
      <c r="V11" s="19"/>
      <c r="W11" s="19" t="s">
        <v>69</v>
      </c>
      <c r="X11" s="19"/>
      <c r="Y11" s="19"/>
    </row>
    <row r="12" spans="1:25" ht="21" customHeight="1" x14ac:dyDescent="0.15">
      <c r="B12" s="1" t="s">
        <v>323</v>
      </c>
      <c r="C12" s="223" t="s">
        <v>324</v>
      </c>
      <c r="D12" s="223"/>
      <c r="E12" s="223"/>
      <c r="F12" s="223"/>
      <c r="G12" s="117"/>
      <c r="H12" s="23">
        <f t="shared" si="0"/>
        <v>2811</v>
      </c>
      <c r="I12" s="19"/>
      <c r="J12" s="19"/>
      <c r="K12" s="19">
        <v>1576</v>
      </c>
      <c r="L12" s="19"/>
      <c r="M12" s="19"/>
      <c r="N12" s="19">
        <v>307</v>
      </c>
      <c r="O12" s="19"/>
      <c r="P12" s="19"/>
      <c r="Q12" s="19">
        <v>184</v>
      </c>
      <c r="R12" s="19"/>
      <c r="S12" s="19"/>
      <c r="T12" s="19">
        <v>537</v>
      </c>
      <c r="U12" s="19"/>
      <c r="V12" s="19"/>
      <c r="W12" s="19">
        <v>207</v>
      </c>
      <c r="X12" s="19"/>
      <c r="Y12" s="19"/>
    </row>
    <row r="13" spans="1:25" ht="21" customHeight="1" x14ac:dyDescent="0.15">
      <c r="B13" s="1" t="s">
        <v>325</v>
      </c>
      <c r="C13" s="223" t="s">
        <v>326</v>
      </c>
      <c r="D13" s="223"/>
      <c r="E13" s="223"/>
      <c r="F13" s="223"/>
      <c r="G13" s="117"/>
      <c r="H13" s="23">
        <f t="shared" si="0"/>
        <v>8692</v>
      </c>
      <c r="I13" s="19"/>
      <c r="J13" s="19"/>
      <c r="K13" s="19">
        <v>7622</v>
      </c>
      <c r="L13" s="19"/>
      <c r="M13" s="19"/>
      <c r="N13" s="19">
        <v>476</v>
      </c>
      <c r="O13" s="19"/>
      <c r="P13" s="19"/>
      <c r="Q13" s="19">
        <v>131</v>
      </c>
      <c r="R13" s="19"/>
      <c r="S13" s="19"/>
      <c r="T13" s="19">
        <v>223</v>
      </c>
      <c r="U13" s="19"/>
      <c r="V13" s="19"/>
      <c r="W13" s="19">
        <v>240</v>
      </c>
      <c r="X13" s="19"/>
      <c r="Y13" s="19"/>
    </row>
    <row r="14" spans="1:25" ht="21" customHeight="1" x14ac:dyDescent="0.15">
      <c r="B14" s="1" t="s">
        <v>327</v>
      </c>
      <c r="C14" s="223" t="s">
        <v>328</v>
      </c>
      <c r="D14" s="223"/>
      <c r="E14" s="223"/>
      <c r="F14" s="223"/>
      <c r="G14" s="224"/>
      <c r="H14" s="23">
        <f t="shared" si="0"/>
        <v>192</v>
      </c>
      <c r="I14" s="19"/>
      <c r="J14" s="19"/>
      <c r="K14" s="19">
        <v>191</v>
      </c>
      <c r="L14" s="19"/>
      <c r="M14" s="19"/>
      <c r="N14" s="19">
        <v>1</v>
      </c>
      <c r="O14" s="19"/>
      <c r="P14" s="19"/>
      <c r="Q14" s="19" t="s">
        <v>69</v>
      </c>
      <c r="R14" s="19"/>
      <c r="S14" s="19"/>
      <c r="T14" s="19" t="s">
        <v>69</v>
      </c>
      <c r="U14" s="19"/>
      <c r="V14" s="19"/>
      <c r="W14" s="19" t="s">
        <v>69</v>
      </c>
      <c r="X14" s="19"/>
      <c r="Y14" s="19"/>
    </row>
    <row r="15" spans="1:25" ht="21" customHeight="1" x14ac:dyDescent="0.15">
      <c r="B15" s="1" t="s">
        <v>329</v>
      </c>
      <c r="C15" s="223" t="s">
        <v>330</v>
      </c>
      <c r="D15" s="223"/>
      <c r="E15" s="223"/>
      <c r="F15" s="223"/>
      <c r="G15" s="117"/>
      <c r="H15" s="23">
        <f t="shared" si="0"/>
        <v>336</v>
      </c>
      <c r="I15" s="19"/>
      <c r="J15" s="19"/>
      <c r="K15" s="19">
        <v>303</v>
      </c>
      <c r="L15" s="19"/>
      <c r="M15" s="19"/>
      <c r="N15" s="19">
        <v>16</v>
      </c>
      <c r="O15" s="19"/>
      <c r="P15" s="19"/>
      <c r="Q15" s="19">
        <v>2</v>
      </c>
      <c r="R15" s="19"/>
      <c r="S15" s="19"/>
      <c r="T15" s="19">
        <v>15</v>
      </c>
      <c r="U15" s="19"/>
      <c r="V15" s="19"/>
      <c r="W15" s="19" t="s">
        <v>69</v>
      </c>
      <c r="X15" s="19"/>
      <c r="Y15" s="19"/>
    </row>
    <row r="16" spans="1:25" ht="21" customHeight="1" x14ac:dyDescent="0.15">
      <c r="B16" s="1" t="s">
        <v>331</v>
      </c>
      <c r="C16" s="223" t="s">
        <v>332</v>
      </c>
      <c r="D16" s="223"/>
      <c r="E16" s="223"/>
      <c r="F16" s="223"/>
      <c r="G16" s="117"/>
      <c r="H16" s="23">
        <f>SUM(K16:Y16)</f>
        <v>2087</v>
      </c>
      <c r="I16" s="19"/>
      <c r="J16" s="19"/>
      <c r="K16" s="19">
        <v>1855</v>
      </c>
      <c r="L16" s="19"/>
      <c r="M16" s="19"/>
      <c r="N16" s="19">
        <v>97</v>
      </c>
      <c r="O16" s="19"/>
      <c r="P16" s="19"/>
      <c r="Q16" s="19">
        <v>20</v>
      </c>
      <c r="R16" s="19"/>
      <c r="S16" s="19"/>
      <c r="T16" s="19">
        <v>87</v>
      </c>
      <c r="U16" s="19"/>
      <c r="V16" s="19"/>
      <c r="W16" s="19">
        <v>28</v>
      </c>
      <c r="X16" s="19"/>
      <c r="Y16" s="19"/>
    </row>
    <row r="17" spans="1:30" ht="21" customHeight="1" x14ac:dyDescent="0.15">
      <c r="B17" s="1" t="s">
        <v>333</v>
      </c>
      <c r="C17" s="223" t="s">
        <v>334</v>
      </c>
      <c r="D17" s="223"/>
      <c r="E17" s="223"/>
      <c r="F17" s="223"/>
      <c r="G17" s="117"/>
      <c r="H17" s="23">
        <f>SUM(K17:Y17)</f>
        <v>6397</v>
      </c>
      <c r="I17" s="19"/>
      <c r="J17" s="19"/>
      <c r="K17" s="19">
        <v>3975</v>
      </c>
      <c r="L17" s="19"/>
      <c r="M17" s="19"/>
      <c r="N17" s="19">
        <v>721</v>
      </c>
      <c r="O17" s="19"/>
      <c r="P17" s="19"/>
      <c r="Q17" s="19">
        <v>240</v>
      </c>
      <c r="R17" s="19"/>
      <c r="S17" s="19"/>
      <c r="T17" s="19">
        <v>719</v>
      </c>
      <c r="U17" s="19"/>
      <c r="V17" s="19"/>
      <c r="W17" s="19">
        <v>742</v>
      </c>
      <c r="X17" s="19"/>
      <c r="Y17" s="19"/>
    </row>
    <row r="18" spans="1:30" ht="21" customHeight="1" x14ac:dyDescent="0.15">
      <c r="B18" s="1" t="s">
        <v>335</v>
      </c>
      <c r="C18" s="223" t="s">
        <v>336</v>
      </c>
      <c r="D18" s="223"/>
      <c r="E18" s="223"/>
      <c r="F18" s="223"/>
      <c r="G18" s="117"/>
      <c r="H18" s="23">
        <f>SUM(K18:Y18)</f>
        <v>972</v>
      </c>
      <c r="I18" s="19"/>
      <c r="J18" s="19"/>
      <c r="K18" s="19">
        <v>878</v>
      </c>
      <c r="L18" s="19"/>
      <c r="M18" s="19"/>
      <c r="N18" s="19">
        <v>42</v>
      </c>
      <c r="O18" s="19"/>
      <c r="P18" s="19"/>
      <c r="Q18" s="19">
        <v>11</v>
      </c>
      <c r="R18" s="19"/>
      <c r="S18" s="19"/>
      <c r="T18" s="19">
        <v>33</v>
      </c>
      <c r="U18" s="19"/>
      <c r="V18" s="19"/>
      <c r="W18" s="19">
        <v>8</v>
      </c>
      <c r="X18" s="19"/>
      <c r="Y18" s="19"/>
    </row>
    <row r="19" spans="1:30" ht="21" customHeight="1" x14ac:dyDescent="0.15">
      <c r="B19" s="1" t="s">
        <v>337</v>
      </c>
      <c r="C19" s="223" t="s">
        <v>338</v>
      </c>
      <c r="D19" s="223"/>
      <c r="E19" s="223"/>
      <c r="F19" s="223"/>
      <c r="G19" s="117"/>
      <c r="H19" s="23">
        <v>198</v>
      </c>
      <c r="I19" s="19"/>
      <c r="J19" s="19"/>
      <c r="K19" s="19">
        <v>87</v>
      </c>
      <c r="L19" s="19"/>
      <c r="M19" s="19"/>
      <c r="N19" s="19">
        <v>48</v>
      </c>
      <c r="O19" s="19"/>
      <c r="P19" s="19"/>
      <c r="Q19" s="19">
        <v>5</v>
      </c>
      <c r="R19" s="19"/>
      <c r="S19" s="19"/>
      <c r="T19" s="19">
        <v>53</v>
      </c>
      <c r="U19" s="19"/>
      <c r="V19" s="19"/>
      <c r="W19" s="19">
        <v>5</v>
      </c>
      <c r="X19" s="19"/>
      <c r="Y19" s="19"/>
    </row>
    <row r="20" spans="1:30" ht="21" customHeight="1" x14ac:dyDescent="0.15">
      <c r="B20" s="1" t="s">
        <v>339</v>
      </c>
      <c r="C20" s="223" t="s">
        <v>340</v>
      </c>
      <c r="D20" s="223"/>
      <c r="E20" s="223"/>
      <c r="F20" s="223"/>
      <c r="G20" s="117"/>
      <c r="H20" s="23">
        <f t="shared" si="0"/>
        <v>2165</v>
      </c>
      <c r="I20" s="19"/>
      <c r="J20" s="19"/>
      <c r="K20" s="19">
        <v>1157</v>
      </c>
      <c r="L20" s="19"/>
      <c r="M20" s="19"/>
      <c r="N20" s="19">
        <v>89</v>
      </c>
      <c r="O20" s="19"/>
      <c r="P20" s="19"/>
      <c r="Q20" s="19">
        <v>226</v>
      </c>
      <c r="R20" s="19"/>
      <c r="S20" s="19"/>
      <c r="T20" s="19">
        <v>333</v>
      </c>
      <c r="U20" s="19"/>
      <c r="V20" s="19"/>
      <c r="W20" s="19">
        <v>360</v>
      </c>
      <c r="X20" s="19"/>
      <c r="Y20" s="19"/>
    </row>
    <row r="21" spans="1:30" ht="21" customHeight="1" x14ac:dyDescent="0.15">
      <c r="B21" s="1" t="s">
        <v>341</v>
      </c>
      <c r="C21" s="223" t="s">
        <v>342</v>
      </c>
      <c r="D21" s="223"/>
      <c r="E21" s="223"/>
      <c r="F21" s="223"/>
      <c r="G21" s="117"/>
      <c r="H21" s="23">
        <f t="shared" si="0"/>
        <v>2560</v>
      </c>
      <c r="I21" s="19"/>
      <c r="J21" s="19"/>
      <c r="K21" s="19">
        <v>2285</v>
      </c>
      <c r="L21" s="19"/>
      <c r="M21" s="19"/>
      <c r="N21" s="19">
        <v>48</v>
      </c>
      <c r="O21" s="19"/>
      <c r="P21" s="19"/>
      <c r="Q21" s="19">
        <v>75</v>
      </c>
      <c r="R21" s="19"/>
      <c r="S21" s="19"/>
      <c r="T21" s="19">
        <v>79</v>
      </c>
      <c r="U21" s="19"/>
      <c r="V21" s="19"/>
      <c r="W21" s="19">
        <v>73</v>
      </c>
      <c r="X21" s="19"/>
      <c r="Y21" s="19"/>
    </row>
    <row r="22" spans="1:30" ht="21" customHeight="1" x14ac:dyDescent="0.15">
      <c r="B22" s="1" t="s">
        <v>343</v>
      </c>
      <c r="C22" s="223" t="s">
        <v>344</v>
      </c>
      <c r="D22" s="223"/>
      <c r="E22" s="223"/>
      <c r="F22" s="223"/>
      <c r="H22" s="23">
        <f>SUM(K22:Y22)</f>
        <v>1293</v>
      </c>
      <c r="I22" s="19"/>
      <c r="J22" s="19"/>
      <c r="K22" s="19">
        <v>1124</v>
      </c>
      <c r="L22" s="19"/>
      <c r="M22" s="19"/>
      <c r="N22" s="19">
        <v>6</v>
      </c>
      <c r="O22" s="19"/>
      <c r="P22" s="19"/>
      <c r="Q22" s="19">
        <v>32</v>
      </c>
      <c r="R22" s="19"/>
      <c r="S22" s="19"/>
      <c r="T22" s="19">
        <v>109</v>
      </c>
      <c r="U22" s="19"/>
      <c r="V22" s="19"/>
      <c r="W22" s="19">
        <v>22</v>
      </c>
      <c r="X22" s="19"/>
      <c r="Y22" s="19"/>
    </row>
    <row r="23" spans="1:30" ht="21" customHeight="1" x14ac:dyDescent="0.15">
      <c r="B23" s="1" t="s">
        <v>345</v>
      </c>
      <c r="C23" s="223" t="s">
        <v>346</v>
      </c>
      <c r="D23" s="223"/>
      <c r="E23" s="223"/>
      <c r="F23" s="223"/>
      <c r="H23" s="23">
        <f>SUM(K23:Y23)</f>
        <v>527</v>
      </c>
      <c r="I23" s="19"/>
      <c r="J23" s="19"/>
      <c r="K23" s="19">
        <v>517</v>
      </c>
      <c r="L23" s="19"/>
      <c r="M23" s="19"/>
      <c r="N23" s="19">
        <v>6</v>
      </c>
      <c r="O23" s="19"/>
      <c r="P23" s="19"/>
      <c r="Q23" s="19">
        <v>3</v>
      </c>
      <c r="R23" s="19"/>
      <c r="S23" s="19"/>
      <c r="T23" s="19">
        <v>1</v>
      </c>
      <c r="U23" s="19"/>
      <c r="V23" s="19"/>
      <c r="W23" s="19" t="s">
        <v>69</v>
      </c>
      <c r="X23" s="19"/>
      <c r="Y23" s="19"/>
    </row>
    <row r="24" spans="1:30" ht="21" customHeight="1" x14ac:dyDescent="0.15">
      <c r="B24" s="1" t="s">
        <v>347</v>
      </c>
      <c r="C24" s="225" t="s">
        <v>348</v>
      </c>
      <c r="D24" s="225"/>
      <c r="E24" s="225"/>
      <c r="F24" s="225"/>
      <c r="H24" s="23">
        <f>SUM(K24:Y24)</f>
        <v>3308</v>
      </c>
      <c r="I24" s="19"/>
      <c r="J24" s="19"/>
      <c r="K24" s="19">
        <v>2128</v>
      </c>
      <c r="L24" s="19"/>
      <c r="M24" s="19"/>
      <c r="N24" s="19">
        <v>212</v>
      </c>
      <c r="O24" s="19"/>
      <c r="P24" s="19"/>
      <c r="Q24" s="19">
        <v>159</v>
      </c>
      <c r="R24" s="19"/>
      <c r="S24" s="19"/>
      <c r="T24" s="19">
        <v>511</v>
      </c>
      <c r="U24" s="19"/>
      <c r="V24" s="19"/>
      <c r="W24" s="19">
        <v>298</v>
      </c>
      <c r="X24" s="19"/>
      <c r="Y24" s="19"/>
    </row>
    <row r="25" spans="1:30" ht="21" customHeight="1" x14ac:dyDescent="0.15">
      <c r="B25" s="1" t="s">
        <v>349</v>
      </c>
      <c r="C25" s="223" t="s">
        <v>350</v>
      </c>
      <c r="D25" s="223"/>
      <c r="E25" s="223"/>
      <c r="F25" s="223"/>
      <c r="H25" s="23">
        <f>SUM(K25:Y25)</f>
        <v>818</v>
      </c>
      <c r="I25" s="19"/>
      <c r="J25" s="19"/>
      <c r="K25" s="19">
        <v>818</v>
      </c>
      <c r="L25" s="19"/>
      <c r="M25" s="19"/>
      <c r="N25" s="19" t="s">
        <v>69</v>
      </c>
      <c r="O25" s="19"/>
      <c r="P25" s="19"/>
      <c r="Q25" s="19" t="s">
        <v>69</v>
      </c>
      <c r="R25" s="19"/>
      <c r="S25" s="19"/>
      <c r="T25" s="19" t="s">
        <v>69</v>
      </c>
      <c r="U25" s="19"/>
      <c r="V25" s="19"/>
      <c r="W25" s="19" t="s">
        <v>69</v>
      </c>
      <c r="X25" s="19"/>
      <c r="Y25" s="19"/>
    </row>
    <row r="26" spans="1:30" ht="21" customHeight="1" x14ac:dyDescent="0.15">
      <c r="B26" s="28" t="s">
        <v>351</v>
      </c>
      <c r="C26" s="226" t="s">
        <v>352</v>
      </c>
      <c r="D26" s="226"/>
      <c r="E26" s="226"/>
      <c r="F26" s="226"/>
      <c r="G26" s="127"/>
      <c r="H26" s="199">
        <f>SUM(K26:Y26)</f>
        <v>8</v>
      </c>
      <c r="I26" s="200"/>
      <c r="J26" s="200"/>
      <c r="K26" s="200">
        <v>8</v>
      </c>
      <c r="L26" s="200"/>
      <c r="M26" s="200"/>
      <c r="N26" s="200" t="s">
        <v>69</v>
      </c>
      <c r="O26" s="200"/>
      <c r="P26" s="200"/>
      <c r="Q26" s="200" t="s">
        <v>69</v>
      </c>
      <c r="R26" s="200"/>
      <c r="S26" s="200"/>
      <c r="T26" s="200" t="s">
        <v>69</v>
      </c>
      <c r="U26" s="200"/>
      <c r="V26" s="200"/>
      <c r="W26" s="200" t="s">
        <v>69</v>
      </c>
      <c r="X26" s="200"/>
      <c r="Y26" s="200"/>
    </row>
    <row r="27" spans="1:30" ht="21" customHeight="1" x14ac:dyDescent="0.15"/>
    <row r="28" spans="1:30" ht="21" customHeight="1" thickBot="1" x14ac:dyDescent="0.2"/>
    <row r="29" spans="1:30" ht="21" customHeight="1" x14ac:dyDescent="0.15">
      <c r="B29" s="10" t="s">
        <v>307</v>
      </c>
      <c r="C29" s="10"/>
      <c r="D29" s="10"/>
      <c r="E29" s="10"/>
      <c r="F29" s="10"/>
      <c r="G29" s="38"/>
      <c r="H29" s="7" t="s">
        <v>353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37"/>
    </row>
    <row r="30" spans="1:30" ht="21" customHeight="1" x14ac:dyDescent="0.15">
      <c r="B30" s="155"/>
      <c r="C30" s="155"/>
      <c r="D30" s="155"/>
      <c r="E30" s="155"/>
      <c r="F30" s="155"/>
      <c r="G30" s="156"/>
      <c r="H30" s="12" t="s">
        <v>228</v>
      </c>
      <c r="I30" s="12"/>
      <c r="J30" s="12"/>
      <c r="K30" s="12" t="s">
        <v>309</v>
      </c>
      <c r="L30" s="12"/>
      <c r="M30" s="12"/>
      <c r="N30" s="12" t="s">
        <v>310</v>
      </c>
      <c r="O30" s="12"/>
      <c r="P30" s="12"/>
      <c r="Q30" s="204" t="s">
        <v>311</v>
      </c>
      <c r="R30" s="204"/>
      <c r="S30" s="204"/>
      <c r="T30" s="204" t="s">
        <v>312</v>
      </c>
      <c r="U30" s="204"/>
      <c r="V30" s="204"/>
      <c r="W30" s="204" t="s">
        <v>313</v>
      </c>
      <c r="X30" s="204"/>
      <c r="Y30" s="211"/>
    </row>
    <row r="31" spans="1:30" ht="21" customHeight="1" x14ac:dyDescent="0.15">
      <c r="B31" s="14"/>
      <c r="C31" s="14"/>
      <c r="D31" s="14"/>
      <c r="E31" s="14"/>
      <c r="F31" s="14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204"/>
      <c r="R31" s="204"/>
      <c r="S31" s="204"/>
      <c r="T31" s="204"/>
      <c r="U31" s="204"/>
      <c r="V31" s="204"/>
      <c r="W31" s="204"/>
      <c r="X31" s="204"/>
      <c r="Y31" s="211"/>
    </row>
    <row r="32" spans="1:30" ht="21.75" customHeight="1" x14ac:dyDescent="0.15">
      <c r="A32" s="159"/>
      <c r="B32" s="218" t="s">
        <v>314</v>
      </c>
      <c r="C32" s="218"/>
      <c r="D32" s="218"/>
      <c r="E32" s="218"/>
      <c r="F32" s="218"/>
      <c r="G32" s="219"/>
      <c r="H32" s="220">
        <f>SUM(H33:J51)</f>
        <v>20429</v>
      </c>
      <c r="I32" s="221"/>
      <c r="J32" s="221"/>
      <c r="K32" s="222">
        <f>SUM(K33:M51)</f>
        <v>13695</v>
      </c>
      <c r="L32" s="222"/>
      <c r="M32" s="222"/>
      <c r="N32" s="222">
        <f>SUM(N33:P51)</f>
        <v>1486</v>
      </c>
      <c r="O32" s="222"/>
      <c r="P32" s="222"/>
      <c r="Q32" s="222">
        <f>SUM(Q33:S51)</f>
        <v>1042</v>
      </c>
      <c r="R32" s="222"/>
      <c r="S32" s="222"/>
      <c r="T32" s="222">
        <f>SUM(T33:V51)</f>
        <v>3173</v>
      </c>
      <c r="U32" s="222"/>
      <c r="V32" s="222"/>
      <c r="W32" s="222">
        <f>SUM(W33:Y51)</f>
        <v>1033</v>
      </c>
      <c r="X32" s="222"/>
      <c r="Y32" s="222"/>
      <c r="AB32" s="227"/>
      <c r="AC32" s="227"/>
      <c r="AD32" s="227"/>
    </row>
    <row r="33" spans="2:25" ht="21" customHeight="1" x14ac:dyDescent="0.15">
      <c r="B33" s="1" t="s">
        <v>315</v>
      </c>
      <c r="C33" s="223" t="s">
        <v>316</v>
      </c>
      <c r="D33" s="223"/>
      <c r="E33" s="223"/>
      <c r="F33" s="223"/>
      <c r="G33" s="117"/>
      <c r="H33" s="23">
        <f t="shared" ref="H33:H51" si="1">SUM(K33:Y33)</f>
        <v>1817</v>
      </c>
      <c r="I33" s="19"/>
      <c r="J33" s="19"/>
      <c r="K33" s="19">
        <v>144</v>
      </c>
      <c r="L33" s="19"/>
      <c r="M33" s="19"/>
      <c r="N33" s="19">
        <v>16</v>
      </c>
      <c r="O33" s="19"/>
      <c r="P33" s="19"/>
      <c r="Q33" s="19">
        <v>118</v>
      </c>
      <c r="R33" s="19"/>
      <c r="S33" s="19"/>
      <c r="T33" s="19">
        <v>1022</v>
      </c>
      <c r="U33" s="19"/>
      <c r="V33" s="19"/>
      <c r="W33" s="19">
        <v>517</v>
      </c>
      <c r="X33" s="19"/>
      <c r="Y33" s="19"/>
    </row>
    <row r="34" spans="2:25" ht="21" customHeight="1" x14ac:dyDescent="0.15">
      <c r="B34" s="1" t="s">
        <v>317</v>
      </c>
      <c r="C34" s="223" t="s">
        <v>318</v>
      </c>
      <c r="D34" s="223"/>
      <c r="E34" s="223"/>
      <c r="F34" s="223"/>
      <c r="G34" s="117"/>
      <c r="H34" s="23">
        <f>SUM(K34:Y34)</f>
        <v>1</v>
      </c>
      <c r="I34" s="19"/>
      <c r="J34" s="19"/>
      <c r="K34" s="19">
        <v>1</v>
      </c>
      <c r="L34" s="19"/>
      <c r="M34" s="19"/>
      <c r="N34" s="19" t="s">
        <v>69</v>
      </c>
      <c r="O34" s="19"/>
      <c r="P34" s="19"/>
      <c r="Q34" s="19" t="s">
        <v>69</v>
      </c>
      <c r="R34" s="19"/>
      <c r="S34" s="19"/>
      <c r="T34" s="19" t="s">
        <v>69</v>
      </c>
      <c r="U34" s="19"/>
      <c r="V34" s="19"/>
      <c r="W34" s="19" t="s">
        <v>69</v>
      </c>
      <c r="X34" s="19"/>
      <c r="Y34" s="19"/>
    </row>
    <row r="35" spans="2:25" ht="21" customHeight="1" x14ac:dyDescent="0.15">
      <c r="B35" s="1" t="s">
        <v>319</v>
      </c>
      <c r="C35" s="223" t="s">
        <v>320</v>
      </c>
      <c r="D35" s="223"/>
      <c r="E35" s="223"/>
      <c r="F35" s="223"/>
      <c r="G35" s="117"/>
      <c r="H35" s="23">
        <f t="shared" si="1"/>
        <v>567</v>
      </c>
      <c r="I35" s="19"/>
      <c r="J35" s="19"/>
      <c r="K35" s="19">
        <v>345</v>
      </c>
      <c r="L35" s="19"/>
      <c r="M35" s="19"/>
      <c r="N35" s="19">
        <v>17</v>
      </c>
      <c r="O35" s="19"/>
      <c r="P35" s="19"/>
      <c r="Q35" s="19">
        <v>59</v>
      </c>
      <c r="R35" s="19"/>
      <c r="S35" s="19"/>
      <c r="T35" s="19">
        <v>108</v>
      </c>
      <c r="U35" s="19"/>
      <c r="V35" s="19"/>
      <c r="W35" s="19">
        <v>38</v>
      </c>
      <c r="X35" s="19"/>
      <c r="Y35" s="19"/>
    </row>
    <row r="36" spans="2:25" ht="21" customHeight="1" x14ac:dyDescent="0.15">
      <c r="B36" s="1" t="s">
        <v>321</v>
      </c>
      <c r="C36" s="223" t="s">
        <v>322</v>
      </c>
      <c r="D36" s="223"/>
      <c r="E36" s="223"/>
      <c r="F36" s="223"/>
      <c r="G36" s="117"/>
      <c r="H36" s="23">
        <f t="shared" si="1"/>
        <v>7</v>
      </c>
      <c r="I36" s="19"/>
      <c r="J36" s="19"/>
      <c r="K36" s="19">
        <v>6</v>
      </c>
      <c r="L36" s="19"/>
      <c r="M36" s="19"/>
      <c r="N36" s="19" t="s">
        <v>69</v>
      </c>
      <c r="O36" s="19"/>
      <c r="P36" s="19"/>
      <c r="Q36" s="19" t="s">
        <v>69</v>
      </c>
      <c r="R36" s="19"/>
      <c r="S36" s="19"/>
      <c r="T36" s="19">
        <v>1</v>
      </c>
      <c r="U36" s="19"/>
      <c r="V36" s="19"/>
      <c r="W36" s="19" t="s">
        <v>69</v>
      </c>
      <c r="X36" s="19"/>
      <c r="Y36" s="19"/>
    </row>
    <row r="37" spans="2:25" ht="21" customHeight="1" x14ac:dyDescent="0.15">
      <c r="B37" s="1" t="s">
        <v>323</v>
      </c>
      <c r="C37" s="223" t="s">
        <v>324</v>
      </c>
      <c r="D37" s="223"/>
      <c r="E37" s="223"/>
      <c r="F37" s="223"/>
      <c r="G37" s="117"/>
      <c r="H37" s="23">
        <f t="shared" si="1"/>
        <v>2411</v>
      </c>
      <c r="I37" s="19"/>
      <c r="J37" s="19"/>
      <c r="K37" s="19">
        <v>1363</v>
      </c>
      <c r="L37" s="19"/>
      <c r="M37" s="19"/>
      <c r="N37" s="19">
        <v>231</v>
      </c>
      <c r="O37" s="19"/>
      <c r="P37" s="19"/>
      <c r="Q37" s="19">
        <v>184</v>
      </c>
      <c r="R37" s="19"/>
      <c r="S37" s="19"/>
      <c r="T37" s="19">
        <v>537</v>
      </c>
      <c r="U37" s="19"/>
      <c r="V37" s="19"/>
      <c r="W37" s="19">
        <v>96</v>
      </c>
      <c r="X37" s="19"/>
      <c r="Y37" s="19"/>
    </row>
    <row r="38" spans="2:25" ht="21" customHeight="1" x14ac:dyDescent="0.15">
      <c r="B38" s="1" t="s">
        <v>325</v>
      </c>
      <c r="C38" s="223" t="s">
        <v>326</v>
      </c>
      <c r="D38" s="223"/>
      <c r="E38" s="223"/>
      <c r="F38" s="223"/>
      <c r="G38" s="117"/>
      <c r="H38" s="23">
        <f t="shared" si="1"/>
        <v>5230</v>
      </c>
      <c r="I38" s="19"/>
      <c r="J38" s="19"/>
      <c r="K38" s="19">
        <v>4529</v>
      </c>
      <c r="L38" s="19"/>
      <c r="M38" s="19"/>
      <c r="N38" s="19">
        <v>357</v>
      </c>
      <c r="O38" s="19"/>
      <c r="P38" s="19"/>
      <c r="Q38" s="19">
        <v>122</v>
      </c>
      <c r="R38" s="19"/>
      <c r="S38" s="19"/>
      <c r="T38" s="19">
        <v>153</v>
      </c>
      <c r="U38" s="19"/>
      <c r="V38" s="19"/>
      <c r="W38" s="19">
        <v>69</v>
      </c>
      <c r="X38" s="19"/>
      <c r="Y38" s="19"/>
    </row>
    <row r="39" spans="2:25" ht="21" customHeight="1" x14ac:dyDescent="0.15">
      <c r="B39" s="1" t="s">
        <v>327</v>
      </c>
      <c r="C39" s="223" t="s">
        <v>328</v>
      </c>
      <c r="D39" s="223"/>
      <c r="E39" s="223"/>
      <c r="F39" s="223"/>
      <c r="G39" s="224"/>
      <c r="H39" s="23">
        <f t="shared" si="1"/>
        <v>173</v>
      </c>
      <c r="I39" s="19"/>
      <c r="J39" s="19"/>
      <c r="K39" s="19">
        <v>172</v>
      </c>
      <c r="L39" s="19"/>
      <c r="M39" s="19"/>
      <c r="N39" s="19">
        <v>1</v>
      </c>
      <c r="O39" s="19"/>
      <c r="P39" s="19"/>
      <c r="Q39" s="19" t="s">
        <v>69</v>
      </c>
      <c r="R39" s="19"/>
      <c r="S39" s="19"/>
      <c r="T39" s="19" t="s">
        <v>69</v>
      </c>
      <c r="U39" s="19"/>
      <c r="V39" s="19"/>
      <c r="W39" s="19" t="s">
        <v>69</v>
      </c>
      <c r="X39" s="19"/>
      <c r="Y39" s="19"/>
    </row>
    <row r="40" spans="2:25" ht="21" customHeight="1" x14ac:dyDescent="0.15">
      <c r="B40" s="1" t="s">
        <v>329</v>
      </c>
      <c r="C40" s="223" t="s">
        <v>330</v>
      </c>
      <c r="D40" s="223"/>
      <c r="E40" s="223"/>
      <c r="F40" s="223"/>
      <c r="G40" s="117"/>
      <c r="H40" s="23">
        <f t="shared" si="1"/>
        <v>227</v>
      </c>
      <c r="I40" s="19"/>
      <c r="J40" s="19"/>
      <c r="K40" s="19">
        <v>199</v>
      </c>
      <c r="L40" s="19"/>
      <c r="M40" s="19"/>
      <c r="N40" s="19">
        <v>12</v>
      </c>
      <c r="O40" s="19"/>
      <c r="P40" s="19"/>
      <c r="Q40" s="19">
        <v>2</v>
      </c>
      <c r="R40" s="19"/>
      <c r="S40" s="19"/>
      <c r="T40" s="19">
        <v>14</v>
      </c>
      <c r="U40" s="19"/>
      <c r="V40" s="19"/>
      <c r="W40" s="19" t="s">
        <v>69</v>
      </c>
      <c r="X40" s="19"/>
      <c r="Y40" s="19"/>
    </row>
    <row r="41" spans="2:25" ht="21" customHeight="1" x14ac:dyDescent="0.15">
      <c r="B41" s="1" t="s">
        <v>331</v>
      </c>
      <c r="C41" s="223" t="s">
        <v>332</v>
      </c>
      <c r="D41" s="223"/>
      <c r="E41" s="223"/>
      <c r="F41" s="223"/>
      <c r="G41" s="117"/>
      <c r="H41" s="23">
        <f t="shared" si="1"/>
        <v>1818</v>
      </c>
      <c r="I41" s="19"/>
      <c r="J41" s="19"/>
      <c r="K41" s="19">
        <v>1629</v>
      </c>
      <c r="L41" s="19"/>
      <c r="M41" s="19"/>
      <c r="N41" s="19">
        <v>75</v>
      </c>
      <c r="O41" s="19"/>
      <c r="P41" s="19"/>
      <c r="Q41" s="19">
        <v>20</v>
      </c>
      <c r="R41" s="19"/>
      <c r="S41" s="19"/>
      <c r="T41" s="19">
        <v>86</v>
      </c>
      <c r="U41" s="19"/>
      <c r="V41" s="19"/>
      <c r="W41" s="19">
        <v>8</v>
      </c>
      <c r="X41" s="19"/>
      <c r="Y41" s="19"/>
    </row>
    <row r="42" spans="2:25" ht="21" customHeight="1" x14ac:dyDescent="0.15">
      <c r="B42" s="1" t="s">
        <v>333</v>
      </c>
      <c r="C42" s="223" t="s">
        <v>334</v>
      </c>
      <c r="D42" s="223"/>
      <c r="E42" s="223"/>
      <c r="F42" s="223"/>
      <c r="G42" s="117"/>
      <c r="H42" s="23">
        <f t="shared" si="1"/>
        <v>2884</v>
      </c>
      <c r="I42" s="19"/>
      <c r="J42" s="19"/>
      <c r="K42" s="19">
        <v>1526</v>
      </c>
      <c r="L42" s="19"/>
      <c r="M42" s="19"/>
      <c r="N42" s="19">
        <v>467</v>
      </c>
      <c r="O42" s="19"/>
      <c r="P42" s="19"/>
      <c r="Q42" s="19">
        <v>186</v>
      </c>
      <c r="R42" s="19"/>
      <c r="S42" s="19"/>
      <c r="T42" s="19">
        <v>543</v>
      </c>
      <c r="U42" s="19"/>
      <c r="V42" s="19"/>
      <c r="W42" s="19">
        <v>162</v>
      </c>
      <c r="X42" s="19"/>
      <c r="Y42" s="19"/>
    </row>
    <row r="43" spans="2:25" ht="21" customHeight="1" x14ac:dyDescent="0.15">
      <c r="B43" s="1" t="s">
        <v>335</v>
      </c>
      <c r="C43" s="223" t="s">
        <v>336</v>
      </c>
      <c r="D43" s="223"/>
      <c r="E43" s="223"/>
      <c r="F43" s="223"/>
      <c r="G43" s="117"/>
      <c r="H43" s="23">
        <f t="shared" si="1"/>
        <v>483</v>
      </c>
      <c r="I43" s="19"/>
      <c r="J43" s="19"/>
      <c r="K43" s="19">
        <v>423</v>
      </c>
      <c r="L43" s="19"/>
      <c r="M43" s="19"/>
      <c r="N43" s="19">
        <v>30</v>
      </c>
      <c r="O43" s="19"/>
      <c r="P43" s="19"/>
      <c r="Q43" s="19">
        <v>7</v>
      </c>
      <c r="R43" s="19"/>
      <c r="S43" s="19"/>
      <c r="T43" s="19">
        <v>23</v>
      </c>
      <c r="U43" s="19"/>
      <c r="V43" s="19"/>
      <c r="W43" s="19" t="s">
        <v>69</v>
      </c>
      <c r="X43" s="19"/>
      <c r="Y43" s="19"/>
    </row>
    <row r="44" spans="2:25" ht="21" customHeight="1" x14ac:dyDescent="0.15">
      <c r="B44" s="1" t="s">
        <v>337</v>
      </c>
      <c r="C44" s="223" t="s">
        <v>338</v>
      </c>
      <c r="D44" s="223"/>
      <c r="E44" s="223"/>
      <c r="F44" s="223"/>
      <c r="G44" s="117"/>
      <c r="H44" s="23">
        <f t="shared" si="1"/>
        <v>116</v>
      </c>
      <c r="I44" s="19"/>
      <c r="J44" s="19"/>
      <c r="K44" s="19">
        <v>43</v>
      </c>
      <c r="L44" s="19"/>
      <c r="M44" s="19"/>
      <c r="N44" s="19">
        <v>30</v>
      </c>
      <c r="O44" s="19"/>
      <c r="P44" s="19"/>
      <c r="Q44" s="19">
        <v>5</v>
      </c>
      <c r="R44" s="19"/>
      <c r="S44" s="19"/>
      <c r="T44" s="19">
        <v>36</v>
      </c>
      <c r="U44" s="19"/>
      <c r="V44" s="19"/>
      <c r="W44" s="19">
        <v>2</v>
      </c>
      <c r="X44" s="19"/>
      <c r="Y44" s="19"/>
    </row>
    <row r="45" spans="2:25" ht="21" customHeight="1" x14ac:dyDescent="0.15">
      <c r="B45" s="1" t="s">
        <v>339</v>
      </c>
      <c r="C45" s="223" t="s">
        <v>340</v>
      </c>
      <c r="D45" s="223"/>
      <c r="E45" s="223"/>
      <c r="F45" s="223"/>
      <c r="G45" s="117"/>
      <c r="H45" s="23">
        <f t="shared" si="1"/>
        <v>785</v>
      </c>
      <c r="I45" s="19"/>
      <c r="J45" s="19"/>
      <c r="K45" s="19">
        <v>349</v>
      </c>
      <c r="L45" s="19"/>
      <c r="M45" s="19"/>
      <c r="N45" s="19">
        <v>51</v>
      </c>
      <c r="O45" s="19"/>
      <c r="P45" s="19"/>
      <c r="Q45" s="19">
        <v>135</v>
      </c>
      <c r="R45" s="19"/>
      <c r="S45" s="19"/>
      <c r="T45" s="19">
        <v>187</v>
      </c>
      <c r="U45" s="19"/>
      <c r="V45" s="19"/>
      <c r="W45" s="19">
        <v>63</v>
      </c>
      <c r="X45" s="19"/>
      <c r="Y45" s="19"/>
    </row>
    <row r="46" spans="2:25" ht="21" customHeight="1" x14ac:dyDescent="0.15">
      <c r="B46" s="1" t="s">
        <v>341</v>
      </c>
      <c r="C46" s="223" t="s">
        <v>342</v>
      </c>
      <c r="D46" s="223"/>
      <c r="E46" s="223"/>
      <c r="F46" s="223"/>
      <c r="G46" s="117"/>
      <c r="H46" s="23">
        <f t="shared" si="1"/>
        <v>559</v>
      </c>
      <c r="I46" s="19"/>
      <c r="J46" s="19"/>
      <c r="K46" s="19">
        <v>385</v>
      </c>
      <c r="L46" s="19"/>
      <c r="M46" s="19"/>
      <c r="N46" s="19">
        <v>28</v>
      </c>
      <c r="O46" s="19"/>
      <c r="P46" s="19"/>
      <c r="Q46" s="19">
        <v>69</v>
      </c>
      <c r="R46" s="19"/>
      <c r="S46" s="19"/>
      <c r="T46" s="19">
        <v>69</v>
      </c>
      <c r="U46" s="19"/>
      <c r="V46" s="19"/>
      <c r="W46" s="19">
        <v>8</v>
      </c>
      <c r="X46" s="19"/>
      <c r="Y46" s="19"/>
    </row>
    <row r="47" spans="2:25" ht="21" customHeight="1" x14ac:dyDescent="0.15">
      <c r="B47" s="1" t="s">
        <v>343</v>
      </c>
      <c r="C47" s="223" t="s">
        <v>344</v>
      </c>
      <c r="D47" s="223"/>
      <c r="E47" s="223"/>
      <c r="F47" s="223"/>
      <c r="H47" s="23">
        <f t="shared" si="1"/>
        <v>582</v>
      </c>
      <c r="I47" s="19"/>
      <c r="J47" s="19"/>
      <c r="K47" s="19">
        <v>514</v>
      </c>
      <c r="L47" s="19"/>
      <c r="M47" s="19"/>
      <c r="N47" s="19">
        <v>5</v>
      </c>
      <c r="O47" s="19"/>
      <c r="P47" s="19"/>
      <c r="Q47" s="19">
        <v>13</v>
      </c>
      <c r="R47" s="19"/>
      <c r="S47" s="19"/>
      <c r="T47" s="19">
        <v>46</v>
      </c>
      <c r="U47" s="19"/>
      <c r="V47" s="19"/>
      <c r="W47" s="19">
        <v>4</v>
      </c>
      <c r="X47" s="19"/>
      <c r="Y47" s="19"/>
    </row>
    <row r="48" spans="2:25" ht="21" customHeight="1" x14ac:dyDescent="0.15">
      <c r="B48" s="1" t="s">
        <v>345</v>
      </c>
      <c r="C48" s="223" t="s">
        <v>346</v>
      </c>
      <c r="D48" s="223"/>
      <c r="E48" s="223"/>
      <c r="F48" s="223"/>
      <c r="H48" s="23">
        <f t="shared" si="1"/>
        <v>330</v>
      </c>
      <c r="I48" s="19"/>
      <c r="J48" s="19"/>
      <c r="K48" s="19">
        <v>322</v>
      </c>
      <c r="L48" s="19"/>
      <c r="M48" s="19"/>
      <c r="N48" s="19">
        <v>6</v>
      </c>
      <c r="O48" s="19"/>
      <c r="P48" s="19"/>
      <c r="Q48" s="19">
        <v>1</v>
      </c>
      <c r="R48" s="19"/>
      <c r="S48" s="19"/>
      <c r="T48" s="19">
        <v>1</v>
      </c>
      <c r="U48" s="19"/>
      <c r="V48" s="19"/>
      <c r="W48" s="19" t="s">
        <v>69</v>
      </c>
      <c r="X48" s="19"/>
      <c r="Y48" s="19"/>
    </row>
    <row r="49" spans="2:25" ht="21" customHeight="1" x14ac:dyDescent="0.15">
      <c r="B49" s="1" t="s">
        <v>347</v>
      </c>
      <c r="C49" s="225" t="s">
        <v>348</v>
      </c>
      <c r="D49" s="225"/>
      <c r="E49" s="225"/>
      <c r="F49" s="225"/>
      <c r="H49" s="23">
        <f t="shared" si="1"/>
        <v>1861</v>
      </c>
      <c r="I49" s="19"/>
      <c r="J49" s="19"/>
      <c r="K49" s="19">
        <v>1167</v>
      </c>
      <c r="L49" s="19"/>
      <c r="M49" s="19"/>
      <c r="N49" s="19">
        <v>160</v>
      </c>
      <c r="O49" s="19"/>
      <c r="P49" s="19"/>
      <c r="Q49" s="19">
        <v>121</v>
      </c>
      <c r="R49" s="19"/>
      <c r="S49" s="19"/>
      <c r="T49" s="19">
        <v>347</v>
      </c>
      <c r="U49" s="19"/>
      <c r="V49" s="19"/>
      <c r="W49" s="19">
        <v>66</v>
      </c>
      <c r="X49" s="19"/>
      <c r="Y49" s="19"/>
    </row>
    <row r="50" spans="2:25" ht="21" customHeight="1" x14ac:dyDescent="0.15">
      <c r="B50" s="1" t="s">
        <v>349</v>
      </c>
      <c r="C50" s="223" t="s">
        <v>350</v>
      </c>
      <c r="D50" s="223"/>
      <c r="E50" s="223"/>
      <c r="F50" s="223"/>
      <c r="H50" s="23">
        <f t="shared" si="1"/>
        <v>573</v>
      </c>
      <c r="I50" s="19"/>
      <c r="J50" s="19"/>
      <c r="K50" s="19">
        <v>573</v>
      </c>
      <c r="L50" s="19"/>
      <c r="M50" s="19"/>
      <c r="N50" s="19" t="s">
        <v>69</v>
      </c>
      <c r="O50" s="19"/>
      <c r="P50" s="19"/>
      <c r="Q50" s="19" t="s">
        <v>69</v>
      </c>
      <c r="R50" s="19"/>
      <c r="S50" s="19"/>
      <c r="T50" s="19" t="s">
        <v>69</v>
      </c>
      <c r="U50" s="19"/>
      <c r="V50" s="19"/>
      <c r="W50" s="19" t="s">
        <v>69</v>
      </c>
      <c r="X50" s="19"/>
      <c r="Y50" s="19"/>
    </row>
    <row r="51" spans="2:25" ht="21" customHeight="1" x14ac:dyDescent="0.15">
      <c r="B51" s="28" t="s">
        <v>351</v>
      </c>
      <c r="C51" s="226" t="s">
        <v>352</v>
      </c>
      <c r="D51" s="226"/>
      <c r="E51" s="226"/>
      <c r="F51" s="226"/>
      <c r="G51" s="127"/>
      <c r="H51" s="199">
        <f t="shared" si="1"/>
        <v>5</v>
      </c>
      <c r="I51" s="200"/>
      <c r="J51" s="200"/>
      <c r="K51" s="200">
        <v>5</v>
      </c>
      <c r="L51" s="200"/>
      <c r="M51" s="200"/>
      <c r="N51" s="200" t="s">
        <v>69</v>
      </c>
      <c r="O51" s="200"/>
      <c r="P51" s="200"/>
      <c r="Q51" s="200" t="s">
        <v>69</v>
      </c>
      <c r="R51" s="200"/>
      <c r="S51" s="200"/>
      <c r="T51" s="200" t="s">
        <v>69</v>
      </c>
      <c r="U51" s="200"/>
      <c r="V51" s="200"/>
      <c r="W51" s="200" t="s">
        <v>69</v>
      </c>
      <c r="X51" s="200"/>
      <c r="Y51" s="200"/>
    </row>
    <row r="52" spans="2:25" ht="21" customHeight="1" x14ac:dyDescent="0.15">
      <c r="B52" s="207" t="s">
        <v>354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49"/>
      <c r="O52" s="33" t="s">
        <v>277</v>
      </c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2:25" ht="21" customHeight="1" x14ac:dyDescent="0.15">
      <c r="B53" s="22" t="s">
        <v>355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2:25" ht="21" customHeight="1" x14ac:dyDescent="0.15"/>
    <row r="55" spans="2:25" ht="21" customHeight="1" x14ac:dyDescent="0.15"/>
    <row r="56" spans="2:25" ht="21" customHeight="1" x14ac:dyDescent="0.15"/>
    <row r="57" spans="2:25" ht="19.5" customHeight="1" x14ac:dyDescent="0.15"/>
    <row r="58" spans="2:25" ht="19.5" customHeight="1" x14ac:dyDescent="0.15"/>
    <row r="59" spans="2:25" ht="19.5" customHeight="1" x14ac:dyDescent="0.15"/>
    <row r="60" spans="2:25" ht="19.5" customHeight="1" x14ac:dyDescent="0.15"/>
    <row r="61" spans="2:25" ht="19.5" customHeight="1" x14ac:dyDescent="0.15"/>
    <row r="62" spans="2:25" ht="19.5" customHeight="1" x14ac:dyDescent="0.15"/>
  </sheetData>
  <mergeCells count="301">
    <mergeCell ref="B52:M52"/>
    <mergeCell ref="O52:Y52"/>
    <mergeCell ref="B53:P53"/>
    <mergeCell ref="W50:Y50"/>
    <mergeCell ref="C51:F51"/>
    <mergeCell ref="H51:J51"/>
    <mergeCell ref="K51:M51"/>
    <mergeCell ref="N51:P51"/>
    <mergeCell ref="Q51:S51"/>
    <mergeCell ref="T51:V51"/>
    <mergeCell ref="W51:Y51"/>
    <mergeCell ref="C50:F50"/>
    <mergeCell ref="H50:J50"/>
    <mergeCell ref="K50:M50"/>
    <mergeCell ref="N50:P50"/>
    <mergeCell ref="Q50:S50"/>
    <mergeCell ref="T50:V50"/>
    <mergeCell ref="W48:Y48"/>
    <mergeCell ref="C49:F49"/>
    <mergeCell ref="H49:J49"/>
    <mergeCell ref="K49:M49"/>
    <mergeCell ref="N49:P49"/>
    <mergeCell ref="Q49:S49"/>
    <mergeCell ref="T49:V49"/>
    <mergeCell ref="W49:Y49"/>
    <mergeCell ref="C48:F48"/>
    <mergeCell ref="H48:J48"/>
    <mergeCell ref="K48:M48"/>
    <mergeCell ref="N48:P48"/>
    <mergeCell ref="Q48:S48"/>
    <mergeCell ref="T48:V48"/>
    <mergeCell ref="W46:Y46"/>
    <mergeCell ref="C47:F47"/>
    <mergeCell ref="H47:J47"/>
    <mergeCell ref="K47:M47"/>
    <mergeCell ref="N47:P47"/>
    <mergeCell ref="Q47:S47"/>
    <mergeCell ref="T47:V47"/>
    <mergeCell ref="W47:Y47"/>
    <mergeCell ref="C46:F46"/>
    <mergeCell ref="H46:J46"/>
    <mergeCell ref="K46:M46"/>
    <mergeCell ref="N46:P46"/>
    <mergeCell ref="Q46:S46"/>
    <mergeCell ref="T46:V46"/>
    <mergeCell ref="W44:Y44"/>
    <mergeCell ref="C45:F45"/>
    <mergeCell ref="H45:J45"/>
    <mergeCell ref="K45:M45"/>
    <mergeCell ref="N45:P45"/>
    <mergeCell ref="Q45:S45"/>
    <mergeCell ref="T45:V45"/>
    <mergeCell ref="W45:Y45"/>
    <mergeCell ref="C44:F44"/>
    <mergeCell ref="H44:J44"/>
    <mergeCell ref="K44:M44"/>
    <mergeCell ref="N44:P44"/>
    <mergeCell ref="Q44:S44"/>
    <mergeCell ref="T44:V44"/>
    <mergeCell ref="W42:Y42"/>
    <mergeCell ref="C43:F43"/>
    <mergeCell ref="H43:J43"/>
    <mergeCell ref="K43:M43"/>
    <mergeCell ref="N43:P43"/>
    <mergeCell ref="Q43:S43"/>
    <mergeCell ref="T43:V43"/>
    <mergeCell ref="W43:Y43"/>
    <mergeCell ref="C42:F42"/>
    <mergeCell ref="H42:J42"/>
    <mergeCell ref="K42:M42"/>
    <mergeCell ref="N42:P42"/>
    <mergeCell ref="Q42:S42"/>
    <mergeCell ref="T42:V42"/>
    <mergeCell ref="W40:Y40"/>
    <mergeCell ref="C41:F41"/>
    <mergeCell ref="H41:J41"/>
    <mergeCell ref="K41:M41"/>
    <mergeCell ref="N41:P41"/>
    <mergeCell ref="Q41:S41"/>
    <mergeCell ref="T41:V41"/>
    <mergeCell ref="W41:Y41"/>
    <mergeCell ref="C40:F40"/>
    <mergeCell ref="H40:J40"/>
    <mergeCell ref="K40:M40"/>
    <mergeCell ref="N40:P40"/>
    <mergeCell ref="Q40:S40"/>
    <mergeCell ref="T40:V40"/>
    <mergeCell ref="W38:Y38"/>
    <mergeCell ref="C39:F39"/>
    <mergeCell ref="H39:J39"/>
    <mergeCell ref="K39:M39"/>
    <mergeCell ref="N39:P39"/>
    <mergeCell ref="Q39:S39"/>
    <mergeCell ref="T39:V39"/>
    <mergeCell ref="W39:Y39"/>
    <mergeCell ref="C38:F38"/>
    <mergeCell ref="H38:J38"/>
    <mergeCell ref="K38:M38"/>
    <mergeCell ref="N38:P38"/>
    <mergeCell ref="Q38:S38"/>
    <mergeCell ref="T38:V38"/>
    <mergeCell ref="W36:Y36"/>
    <mergeCell ref="C37:F37"/>
    <mergeCell ref="H37:J37"/>
    <mergeCell ref="K37:M37"/>
    <mergeCell ref="N37:P37"/>
    <mergeCell ref="Q37:S37"/>
    <mergeCell ref="T37:V37"/>
    <mergeCell ref="W37:Y37"/>
    <mergeCell ref="C36:F36"/>
    <mergeCell ref="H36:J36"/>
    <mergeCell ref="K36:M36"/>
    <mergeCell ref="N36:P36"/>
    <mergeCell ref="Q36:S36"/>
    <mergeCell ref="T36:V36"/>
    <mergeCell ref="W34:Y34"/>
    <mergeCell ref="C35:F35"/>
    <mergeCell ref="H35:J35"/>
    <mergeCell ref="K35:M35"/>
    <mergeCell ref="N35:P35"/>
    <mergeCell ref="Q35:S35"/>
    <mergeCell ref="T35:V35"/>
    <mergeCell ref="W35:Y35"/>
    <mergeCell ref="C34:F34"/>
    <mergeCell ref="H34:J34"/>
    <mergeCell ref="K34:M34"/>
    <mergeCell ref="N34:P34"/>
    <mergeCell ref="Q34:S34"/>
    <mergeCell ref="T34:V34"/>
    <mergeCell ref="W32:Y32"/>
    <mergeCell ref="C33:F33"/>
    <mergeCell ref="H33:J33"/>
    <mergeCell ref="K33:M33"/>
    <mergeCell ref="N33:P33"/>
    <mergeCell ref="Q33:S33"/>
    <mergeCell ref="T33:V33"/>
    <mergeCell ref="W33:Y33"/>
    <mergeCell ref="B32:G32"/>
    <mergeCell ref="H32:J32"/>
    <mergeCell ref="K32:M32"/>
    <mergeCell ref="N32:P32"/>
    <mergeCell ref="Q32:S32"/>
    <mergeCell ref="T32:V32"/>
    <mergeCell ref="B29:G31"/>
    <mergeCell ref="H29:Y29"/>
    <mergeCell ref="H30:J31"/>
    <mergeCell ref="K30:M31"/>
    <mergeCell ref="N30:P31"/>
    <mergeCell ref="Q30:S31"/>
    <mergeCell ref="T30:V31"/>
    <mergeCell ref="W30:Y31"/>
    <mergeCell ref="W25:Y25"/>
    <mergeCell ref="C26:F26"/>
    <mergeCell ref="H26:J26"/>
    <mergeCell ref="K26:M26"/>
    <mergeCell ref="N26:P26"/>
    <mergeCell ref="Q26:S26"/>
    <mergeCell ref="T26:V26"/>
    <mergeCell ref="W26:Y26"/>
    <mergeCell ref="C25:F25"/>
    <mergeCell ref="H25:J25"/>
    <mergeCell ref="K25:M25"/>
    <mergeCell ref="N25:P25"/>
    <mergeCell ref="Q25:S25"/>
    <mergeCell ref="T25:V25"/>
    <mergeCell ref="W23:Y23"/>
    <mergeCell ref="C24:F24"/>
    <mergeCell ref="H24:J24"/>
    <mergeCell ref="K24:M24"/>
    <mergeCell ref="N24:P24"/>
    <mergeCell ref="Q24:S24"/>
    <mergeCell ref="T24:V24"/>
    <mergeCell ref="W24:Y24"/>
    <mergeCell ref="C23:F23"/>
    <mergeCell ref="H23:J23"/>
    <mergeCell ref="K23:M23"/>
    <mergeCell ref="N23:P23"/>
    <mergeCell ref="Q23:S23"/>
    <mergeCell ref="T23:V23"/>
    <mergeCell ref="W21:Y21"/>
    <mergeCell ref="C22:F22"/>
    <mergeCell ref="H22:J22"/>
    <mergeCell ref="K22:M22"/>
    <mergeCell ref="N22:P22"/>
    <mergeCell ref="Q22:S22"/>
    <mergeCell ref="T22:V22"/>
    <mergeCell ref="W22:Y22"/>
    <mergeCell ref="C21:F21"/>
    <mergeCell ref="H21:J21"/>
    <mergeCell ref="K21:M21"/>
    <mergeCell ref="N21:P21"/>
    <mergeCell ref="Q21:S21"/>
    <mergeCell ref="T21:V21"/>
    <mergeCell ref="W19:Y19"/>
    <mergeCell ref="C20:F20"/>
    <mergeCell ref="H20:J20"/>
    <mergeCell ref="K20:M20"/>
    <mergeCell ref="N20:P20"/>
    <mergeCell ref="Q20:S20"/>
    <mergeCell ref="T20:V20"/>
    <mergeCell ref="W20:Y20"/>
    <mergeCell ref="C19:F19"/>
    <mergeCell ref="H19:J19"/>
    <mergeCell ref="K19:M19"/>
    <mergeCell ref="N19:P19"/>
    <mergeCell ref="Q19:S19"/>
    <mergeCell ref="T19:V19"/>
    <mergeCell ref="W17:Y17"/>
    <mergeCell ref="C18:F18"/>
    <mergeCell ref="H18:J18"/>
    <mergeCell ref="K18:M18"/>
    <mergeCell ref="N18:P18"/>
    <mergeCell ref="Q18:S18"/>
    <mergeCell ref="T18:V18"/>
    <mergeCell ref="W18:Y18"/>
    <mergeCell ref="C17:F17"/>
    <mergeCell ref="H17:J17"/>
    <mergeCell ref="K17:M17"/>
    <mergeCell ref="N17:P17"/>
    <mergeCell ref="Q17:S17"/>
    <mergeCell ref="T17:V17"/>
    <mergeCell ref="W15:Y15"/>
    <mergeCell ref="C16:F16"/>
    <mergeCell ref="H16:J16"/>
    <mergeCell ref="K16:M16"/>
    <mergeCell ref="N16:P16"/>
    <mergeCell ref="Q16:S16"/>
    <mergeCell ref="T16:V16"/>
    <mergeCell ref="W16:Y16"/>
    <mergeCell ref="C15:F15"/>
    <mergeCell ref="H15:J15"/>
    <mergeCell ref="K15:M15"/>
    <mergeCell ref="N15:P15"/>
    <mergeCell ref="Q15:S15"/>
    <mergeCell ref="T15:V15"/>
    <mergeCell ref="W13:Y13"/>
    <mergeCell ref="C14:F14"/>
    <mergeCell ref="H14:J14"/>
    <mergeCell ref="K14:M14"/>
    <mergeCell ref="N14:P14"/>
    <mergeCell ref="Q14:S14"/>
    <mergeCell ref="T14:V14"/>
    <mergeCell ref="W14:Y14"/>
    <mergeCell ref="C13:F13"/>
    <mergeCell ref="H13:J13"/>
    <mergeCell ref="K13:M13"/>
    <mergeCell ref="N13:P13"/>
    <mergeCell ref="Q13:S13"/>
    <mergeCell ref="T13:V13"/>
    <mergeCell ref="W11:Y11"/>
    <mergeCell ref="C12:F12"/>
    <mergeCell ref="H12:J12"/>
    <mergeCell ref="K12:M12"/>
    <mergeCell ref="N12:P12"/>
    <mergeCell ref="Q12:S12"/>
    <mergeCell ref="T12:V12"/>
    <mergeCell ref="W12:Y12"/>
    <mergeCell ref="C11:F11"/>
    <mergeCell ref="H11:J11"/>
    <mergeCell ref="K11:M11"/>
    <mergeCell ref="N11:P11"/>
    <mergeCell ref="Q11:S11"/>
    <mergeCell ref="T11:V11"/>
    <mergeCell ref="W9:Y9"/>
    <mergeCell ref="C10:F10"/>
    <mergeCell ref="H10:J10"/>
    <mergeCell ref="K10:M10"/>
    <mergeCell ref="N10:P10"/>
    <mergeCell ref="Q10:S10"/>
    <mergeCell ref="T10:V10"/>
    <mergeCell ref="W10:Y10"/>
    <mergeCell ref="C9:F9"/>
    <mergeCell ref="H9:J9"/>
    <mergeCell ref="K9:M9"/>
    <mergeCell ref="N9:P9"/>
    <mergeCell ref="Q9:S9"/>
    <mergeCell ref="T9:V9"/>
    <mergeCell ref="W7:Y7"/>
    <mergeCell ref="C8:F8"/>
    <mergeCell ref="H8:J8"/>
    <mergeCell ref="K8:M8"/>
    <mergeCell ref="N8:P8"/>
    <mergeCell ref="Q8:S8"/>
    <mergeCell ref="T8:V8"/>
    <mergeCell ref="W8:Y8"/>
    <mergeCell ref="B7:G7"/>
    <mergeCell ref="H7:J7"/>
    <mergeCell ref="K7:M7"/>
    <mergeCell ref="N7:P7"/>
    <mergeCell ref="Q7:S7"/>
    <mergeCell ref="T7:V7"/>
    <mergeCell ref="A1:Y1"/>
    <mergeCell ref="S3:Y3"/>
    <mergeCell ref="B4:G6"/>
    <mergeCell ref="H4:Y4"/>
    <mergeCell ref="H5:J6"/>
    <mergeCell ref="K5:M6"/>
    <mergeCell ref="N5:P6"/>
    <mergeCell ref="Q5:S6"/>
    <mergeCell ref="T5:V6"/>
    <mergeCell ref="W5:Y6"/>
  </mergeCells>
  <phoneticPr fontId="2"/>
  <printOptions horizontalCentered="1"/>
  <pageMargins left="0.78740157480314965" right="0.78740157480314965" top="1.0236220472440944" bottom="0.78740157480314965" header="0.94488188976377963" footer="0.51181102362204722"/>
  <pageSetup paperSize="9" scale="68" orientation="portrait" horizontalDpi="1200" verticalDpi="1200" r:id="rId1"/>
  <headerFooter alignWithMargins="0">
    <oddHeader xml:space="preserve">&amp;C&amp;"ＭＳ 明朝,太字"&amp;18 &amp;12 &amp;14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B71-9146-41CE-9BD3-778B3FA8684C}">
  <sheetPr>
    <pageSetUpPr fitToPage="1"/>
  </sheetPr>
  <dimension ref="A1:AE48"/>
  <sheetViews>
    <sheetView showGridLines="0" zoomScale="75" workbookViewId="0">
      <selection sqref="A1:AE1"/>
    </sheetView>
  </sheetViews>
  <sheetFormatPr defaultColWidth="4.140625" defaultRowHeight="21.95" customHeight="1" x14ac:dyDescent="0.15"/>
  <cols>
    <col min="1" max="9" width="4.140625" style="1" customWidth="1"/>
    <col min="10" max="10" width="4.85546875" style="1" customWidth="1"/>
    <col min="11" max="265" width="4.140625" style="1"/>
    <col min="266" max="266" width="4.85546875" style="1" customWidth="1"/>
    <col min="267" max="521" width="4.140625" style="1"/>
    <col min="522" max="522" width="4.85546875" style="1" customWidth="1"/>
    <col min="523" max="777" width="4.140625" style="1"/>
    <col min="778" max="778" width="4.85546875" style="1" customWidth="1"/>
    <col min="779" max="1033" width="4.140625" style="1"/>
    <col min="1034" max="1034" width="4.85546875" style="1" customWidth="1"/>
    <col min="1035" max="1289" width="4.140625" style="1"/>
    <col min="1290" max="1290" width="4.85546875" style="1" customWidth="1"/>
    <col min="1291" max="1545" width="4.140625" style="1"/>
    <col min="1546" max="1546" width="4.85546875" style="1" customWidth="1"/>
    <col min="1547" max="1801" width="4.140625" style="1"/>
    <col min="1802" max="1802" width="4.85546875" style="1" customWidth="1"/>
    <col min="1803" max="2057" width="4.140625" style="1"/>
    <col min="2058" max="2058" width="4.85546875" style="1" customWidth="1"/>
    <col min="2059" max="2313" width="4.140625" style="1"/>
    <col min="2314" max="2314" width="4.85546875" style="1" customWidth="1"/>
    <col min="2315" max="2569" width="4.140625" style="1"/>
    <col min="2570" max="2570" width="4.85546875" style="1" customWidth="1"/>
    <col min="2571" max="2825" width="4.140625" style="1"/>
    <col min="2826" max="2826" width="4.85546875" style="1" customWidth="1"/>
    <col min="2827" max="3081" width="4.140625" style="1"/>
    <col min="3082" max="3082" width="4.85546875" style="1" customWidth="1"/>
    <col min="3083" max="3337" width="4.140625" style="1"/>
    <col min="3338" max="3338" width="4.85546875" style="1" customWidth="1"/>
    <col min="3339" max="3593" width="4.140625" style="1"/>
    <col min="3594" max="3594" width="4.85546875" style="1" customWidth="1"/>
    <col min="3595" max="3849" width="4.140625" style="1"/>
    <col min="3850" max="3850" width="4.85546875" style="1" customWidth="1"/>
    <col min="3851" max="4105" width="4.140625" style="1"/>
    <col min="4106" max="4106" width="4.85546875" style="1" customWidth="1"/>
    <col min="4107" max="4361" width="4.140625" style="1"/>
    <col min="4362" max="4362" width="4.85546875" style="1" customWidth="1"/>
    <col min="4363" max="4617" width="4.140625" style="1"/>
    <col min="4618" max="4618" width="4.85546875" style="1" customWidth="1"/>
    <col min="4619" max="4873" width="4.140625" style="1"/>
    <col min="4874" max="4874" width="4.85546875" style="1" customWidth="1"/>
    <col min="4875" max="5129" width="4.140625" style="1"/>
    <col min="5130" max="5130" width="4.85546875" style="1" customWidth="1"/>
    <col min="5131" max="5385" width="4.140625" style="1"/>
    <col min="5386" max="5386" width="4.85546875" style="1" customWidth="1"/>
    <col min="5387" max="5641" width="4.140625" style="1"/>
    <col min="5642" max="5642" width="4.85546875" style="1" customWidth="1"/>
    <col min="5643" max="5897" width="4.140625" style="1"/>
    <col min="5898" max="5898" width="4.85546875" style="1" customWidth="1"/>
    <col min="5899" max="6153" width="4.140625" style="1"/>
    <col min="6154" max="6154" width="4.85546875" style="1" customWidth="1"/>
    <col min="6155" max="6409" width="4.140625" style="1"/>
    <col min="6410" max="6410" width="4.85546875" style="1" customWidth="1"/>
    <col min="6411" max="6665" width="4.140625" style="1"/>
    <col min="6666" max="6666" width="4.85546875" style="1" customWidth="1"/>
    <col min="6667" max="6921" width="4.140625" style="1"/>
    <col min="6922" max="6922" width="4.85546875" style="1" customWidth="1"/>
    <col min="6923" max="7177" width="4.140625" style="1"/>
    <col min="7178" max="7178" width="4.85546875" style="1" customWidth="1"/>
    <col min="7179" max="7433" width="4.140625" style="1"/>
    <col min="7434" max="7434" width="4.85546875" style="1" customWidth="1"/>
    <col min="7435" max="7689" width="4.140625" style="1"/>
    <col min="7690" max="7690" width="4.85546875" style="1" customWidth="1"/>
    <col min="7691" max="7945" width="4.140625" style="1"/>
    <col min="7946" max="7946" width="4.85546875" style="1" customWidth="1"/>
    <col min="7947" max="8201" width="4.140625" style="1"/>
    <col min="8202" max="8202" width="4.85546875" style="1" customWidth="1"/>
    <col min="8203" max="8457" width="4.140625" style="1"/>
    <col min="8458" max="8458" width="4.85546875" style="1" customWidth="1"/>
    <col min="8459" max="8713" width="4.140625" style="1"/>
    <col min="8714" max="8714" width="4.85546875" style="1" customWidth="1"/>
    <col min="8715" max="8969" width="4.140625" style="1"/>
    <col min="8970" max="8970" width="4.85546875" style="1" customWidth="1"/>
    <col min="8971" max="9225" width="4.140625" style="1"/>
    <col min="9226" max="9226" width="4.85546875" style="1" customWidth="1"/>
    <col min="9227" max="9481" width="4.140625" style="1"/>
    <col min="9482" max="9482" width="4.85546875" style="1" customWidth="1"/>
    <col min="9483" max="9737" width="4.140625" style="1"/>
    <col min="9738" max="9738" width="4.85546875" style="1" customWidth="1"/>
    <col min="9739" max="9993" width="4.140625" style="1"/>
    <col min="9994" max="9994" width="4.85546875" style="1" customWidth="1"/>
    <col min="9995" max="10249" width="4.140625" style="1"/>
    <col min="10250" max="10250" width="4.85546875" style="1" customWidth="1"/>
    <col min="10251" max="10505" width="4.140625" style="1"/>
    <col min="10506" max="10506" width="4.85546875" style="1" customWidth="1"/>
    <col min="10507" max="10761" width="4.140625" style="1"/>
    <col min="10762" max="10762" width="4.85546875" style="1" customWidth="1"/>
    <col min="10763" max="11017" width="4.140625" style="1"/>
    <col min="11018" max="11018" width="4.85546875" style="1" customWidth="1"/>
    <col min="11019" max="11273" width="4.140625" style="1"/>
    <col min="11274" max="11274" width="4.85546875" style="1" customWidth="1"/>
    <col min="11275" max="11529" width="4.140625" style="1"/>
    <col min="11530" max="11530" width="4.85546875" style="1" customWidth="1"/>
    <col min="11531" max="11785" width="4.140625" style="1"/>
    <col min="11786" max="11786" width="4.85546875" style="1" customWidth="1"/>
    <col min="11787" max="12041" width="4.140625" style="1"/>
    <col min="12042" max="12042" width="4.85546875" style="1" customWidth="1"/>
    <col min="12043" max="12297" width="4.140625" style="1"/>
    <col min="12298" max="12298" width="4.85546875" style="1" customWidth="1"/>
    <col min="12299" max="12553" width="4.140625" style="1"/>
    <col min="12554" max="12554" width="4.85546875" style="1" customWidth="1"/>
    <col min="12555" max="12809" width="4.140625" style="1"/>
    <col min="12810" max="12810" width="4.85546875" style="1" customWidth="1"/>
    <col min="12811" max="13065" width="4.140625" style="1"/>
    <col min="13066" max="13066" width="4.85546875" style="1" customWidth="1"/>
    <col min="13067" max="13321" width="4.140625" style="1"/>
    <col min="13322" max="13322" width="4.85546875" style="1" customWidth="1"/>
    <col min="13323" max="13577" width="4.140625" style="1"/>
    <col min="13578" max="13578" width="4.85546875" style="1" customWidth="1"/>
    <col min="13579" max="13833" width="4.140625" style="1"/>
    <col min="13834" max="13834" width="4.85546875" style="1" customWidth="1"/>
    <col min="13835" max="14089" width="4.140625" style="1"/>
    <col min="14090" max="14090" width="4.85546875" style="1" customWidth="1"/>
    <col min="14091" max="14345" width="4.140625" style="1"/>
    <col min="14346" max="14346" width="4.85546875" style="1" customWidth="1"/>
    <col min="14347" max="14601" width="4.140625" style="1"/>
    <col min="14602" max="14602" width="4.85546875" style="1" customWidth="1"/>
    <col min="14603" max="14857" width="4.140625" style="1"/>
    <col min="14858" max="14858" width="4.85546875" style="1" customWidth="1"/>
    <col min="14859" max="15113" width="4.140625" style="1"/>
    <col min="15114" max="15114" width="4.85546875" style="1" customWidth="1"/>
    <col min="15115" max="15369" width="4.140625" style="1"/>
    <col min="15370" max="15370" width="4.85546875" style="1" customWidth="1"/>
    <col min="15371" max="15625" width="4.140625" style="1"/>
    <col min="15626" max="15626" width="4.85546875" style="1" customWidth="1"/>
    <col min="15627" max="15881" width="4.140625" style="1"/>
    <col min="15882" max="15882" width="4.85546875" style="1" customWidth="1"/>
    <col min="15883" max="16137" width="4.140625" style="1"/>
    <col min="16138" max="16138" width="4.85546875" style="1" customWidth="1"/>
    <col min="16139" max="16384" width="4.140625" style="1"/>
  </cols>
  <sheetData>
    <row r="1" spans="1:31" ht="30" customHeight="1" x14ac:dyDescent="0.15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6.5" customHeight="1" x14ac:dyDescent="0.1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</row>
    <row r="3" spans="1:31" ht="21.95" customHeight="1" thickBot="1" x14ac:dyDescent="0.2">
      <c r="U3" s="35" t="s">
        <v>306</v>
      </c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25.5" customHeight="1" x14ac:dyDescent="0.15">
      <c r="B4" s="40" t="s">
        <v>307</v>
      </c>
      <c r="C4" s="40"/>
      <c r="D4" s="40"/>
      <c r="E4" s="40"/>
      <c r="F4" s="40"/>
      <c r="G4" s="209"/>
      <c r="H4" s="7" t="s">
        <v>7</v>
      </c>
      <c r="I4" s="7"/>
      <c r="J4" s="7"/>
      <c r="K4" s="7" t="s">
        <v>357</v>
      </c>
      <c r="L4" s="7"/>
      <c r="M4" s="7"/>
      <c r="N4" s="7" t="s">
        <v>358</v>
      </c>
      <c r="O4" s="7"/>
      <c r="P4" s="7"/>
      <c r="Q4" s="7" t="s">
        <v>359</v>
      </c>
      <c r="R4" s="7"/>
      <c r="S4" s="7"/>
      <c r="T4" s="7" t="s">
        <v>360</v>
      </c>
      <c r="U4" s="7"/>
      <c r="V4" s="7"/>
      <c r="W4" s="7" t="s">
        <v>361</v>
      </c>
      <c r="X4" s="7"/>
      <c r="Y4" s="7"/>
      <c r="Z4" s="7" t="s">
        <v>362</v>
      </c>
      <c r="AA4" s="7"/>
      <c r="AB4" s="7"/>
      <c r="AC4" s="7" t="s">
        <v>363</v>
      </c>
      <c r="AD4" s="7"/>
      <c r="AE4" s="37"/>
    </row>
    <row r="5" spans="1:31" ht="28.5" customHeight="1" x14ac:dyDescent="0.15">
      <c r="B5" s="51" t="s">
        <v>364</v>
      </c>
      <c r="C5" s="51"/>
      <c r="D5" s="51"/>
      <c r="E5" s="51"/>
      <c r="F5" s="51"/>
      <c r="G5" s="51"/>
      <c r="H5" s="228">
        <f>SUM(K5:AE5,H28:AE28)</f>
        <v>36391</v>
      </c>
      <c r="I5" s="229"/>
      <c r="J5" s="229"/>
      <c r="K5" s="230">
        <f>SUM(K6:M24)</f>
        <v>555</v>
      </c>
      <c r="L5" s="230"/>
      <c r="M5" s="230"/>
      <c r="N5" s="230">
        <f>SUM(N6:P24)</f>
        <v>2484</v>
      </c>
      <c r="O5" s="230"/>
      <c r="P5" s="230"/>
      <c r="Q5" s="230">
        <f>SUM(Q6:S24)</f>
        <v>2833</v>
      </c>
      <c r="R5" s="230"/>
      <c r="S5" s="230"/>
      <c r="T5" s="230">
        <f>SUM(T6:V24)</f>
        <v>3219</v>
      </c>
      <c r="U5" s="230"/>
      <c r="V5" s="230"/>
      <c r="W5" s="230">
        <f>SUM(W6:Y24)</f>
        <v>3381</v>
      </c>
      <c r="X5" s="230"/>
      <c r="Y5" s="230"/>
      <c r="Z5" s="230">
        <f>SUM(Z6:AB24)</f>
        <v>3906</v>
      </c>
      <c r="AA5" s="230"/>
      <c r="AB5" s="230"/>
      <c r="AC5" s="230">
        <f>SUM(AC6:AE24)</f>
        <v>4179</v>
      </c>
      <c r="AD5" s="230"/>
      <c r="AE5" s="230"/>
    </row>
    <row r="6" spans="1:31" ht="27.95" customHeight="1" x14ac:dyDescent="0.15">
      <c r="B6" s="1" t="s">
        <v>315</v>
      </c>
      <c r="C6" s="223" t="s">
        <v>316</v>
      </c>
      <c r="D6" s="223"/>
      <c r="E6" s="223"/>
      <c r="F6" s="223"/>
      <c r="G6" s="223"/>
      <c r="H6" s="231">
        <v>3357</v>
      </c>
      <c r="I6" s="150"/>
      <c r="J6" s="150"/>
      <c r="K6" s="151">
        <v>18</v>
      </c>
      <c r="L6" s="151"/>
      <c r="M6" s="151"/>
      <c r="N6" s="151">
        <v>114</v>
      </c>
      <c r="O6" s="151"/>
      <c r="P6" s="151"/>
      <c r="Q6" s="151">
        <v>133</v>
      </c>
      <c r="R6" s="151"/>
      <c r="S6" s="151"/>
      <c r="T6" s="151">
        <v>173</v>
      </c>
      <c r="U6" s="151"/>
      <c r="V6" s="151"/>
      <c r="W6" s="151">
        <v>182</v>
      </c>
      <c r="X6" s="151"/>
      <c r="Y6" s="151"/>
      <c r="Z6" s="151">
        <v>267</v>
      </c>
      <c r="AA6" s="151"/>
      <c r="AB6" s="151"/>
      <c r="AC6" s="151">
        <v>352</v>
      </c>
      <c r="AD6" s="151"/>
      <c r="AE6" s="151"/>
    </row>
    <row r="7" spans="1:31" ht="27.95" customHeight="1" x14ac:dyDescent="0.15">
      <c r="B7" s="1" t="s">
        <v>317</v>
      </c>
      <c r="C7" s="223" t="s">
        <v>318</v>
      </c>
      <c r="D7" s="223"/>
      <c r="E7" s="223"/>
      <c r="F7" s="223"/>
      <c r="G7" s="223"/>
      <c r="H7" s="231">
        <v>1</v>
      </c>
      <c r="I7" s="150"/>
      <c r="J7" s="150"/>
      <c r="K7" s="151" t="s">
        <v>69</v>
      </c>
      <c r="L7" s="151"/>
      <c r="M7" s="151"/>
      <c r="N7" s="151" t="s">
        <v>69</v>
      </c>
      <c r="O7" s="151"/>
      <c r="P7" s="151"/>
      <c r="Q7" s="151" t="s">
        <v>69</v>
      </c>
      <c r="R7" s="151"/>
      <c r="S7" s="151"/>
      <c r="T7" s="151" t="s">
        <v>69</v>
      </c>
      <c r="U7" s="151"/>
      <c r="V7" s="151"/>
      <c r="W7" s="151" t="s">
        <v>69</v>
      </c>
      <c r="X7" s="151"/>
      <c r="Y7" s="151"/>
      <c r="Z7" s="151" t="s">
        <v>69</v>
      </c>
      <c r="AA7" s="151"/>
      <c r="AB7" s="151"/>
      <c r="AC7" s="151" t="s">
        <v>69</v>
      </c>
      <c r="AD7" s="151"/>
      <c r="AE7" s="151"/>
    </row>
    <row r="8" spans="1:31" ht="27.95" customHeight="1" x14ac:dyDescent="0.15">
      <c r="B8" s="1" t="s">
        <v>319</v>
      </c>
      <c r="C8" s="223" t="s">
        <v>320</v>
      </c>
      <c r="D8" s="223"/>
      <c r="E8" s="223"/>
      <c r="F8" s="223"/>
      <c r="G8" s="223"/>
      <c r="H8" s="231">
        <v>661</v>
      </c>
      <c r="I8" s="150"/>
      <c r="J8" s="150"/>
      <c r="K8" s="151">
        <v>6</v>
      </c>
      <c r="L8" s="151"/>
      <c r="M8" s="151"/>
      <c r="N8" s="151">
        <v>68</v>
      </c>
      <c r="O8" s="151"/>
      <c r="P8" s="151"/>
      <c r="Q8" s="151">
        <v>25</v>
      </c>
      <c r="R8" s="151"/>
      <c r="S8" s="151"/>
      <c r="T8" s="151">
        <v>18</v>
      </c>
      <c r="U8" s="151"/>
      <c r="V8" s="151"/>
      <c r="W8" s="151">
        <v>34</v>
      </c>
      <c r="X8" s="151"/>
      <c r="Y8" s="151"/>
      <c r="Z8" s="151">
        <v>41</v>
      </c>
      <c r="AA8" s="151"/>
      <c r="AB8" s="151"/>
      <c r="AC8" s="151">
        <v>41</v>
      </c>
      <c r="AD8" s="151"/>
      <c r="AE8" s="151"/>
    </row>
    <row r="9" spans="1:31" ht="27.95" customHeight="1" x14ac:dyDescent="0.15">
      <c r="B9" s="1" t="s">
        <v>321</v>
      </c>
      <c r="C9" s="223" t="s">
        <v>322</v>
      </c>
      <c r="D9" s="223"/>
      <c r="E9" s="223"/>
      <c r="F9" s="223"/>
      <c r="G9" s="223"/>
      <c r="H9" s="231">
        <v>8</v>
      </c>
      <c r="I9" s="150"/>
      <c r="J9" s="150"/>
      <c r="K9" s="151" t="s">
        <v>69</v>
      </c>
      <c r="L9" s="151"/>
      <c r="M9" s="151"/>
      <c r="N9" s="151" t="s">
        <v>69</v>
      </c>
      <c r="O9" s="151"/>
      <c r="P9" s="151"/>
      <c r="Q9" s="151">
        <v>1</v>
      </c>
      <c r="R9" s="151"/>
      <c r="S9" s="151"/>
      <c r="T9" s="151" t="s">
        <v>69</v>
      </c>
      <c r="U9" s="151"/>
      <c r="V9" s="151"/>
      <c r="W9" s="151">
        <v>3</v>
      </c>
      <c r="X9" s="151"/>
      <c r="Y9" s="151"/>
      <c r="Z9" s="151" t="s">
        <v>69</v>
      </c>
      <c r="AA9" s="151"/>
      <c r="AB9" s="151"/>
      <c r="AC9" s="151">
        <v>1</v>
      </c>
      <c r="AD9" s="151"/>
      <c r="AE9" s="151"/>
    </row>
    <row r="10" spans="1:31" ht="27.95" customHeight="1" x14ac:dyDescent="0.15">
      <c r="B10" s="1" t="s">
        <v>323</v>
      </c>
      <c r="C10" s="223" t="s">
        <v>324</v>
      </c>
      <c r="D10" s="223"/>
      <c r="E10" s="223"/>
      <c r="F10" s="223"/>
      <c r="G10" s="223"/>
      <c r="H10" s="231">
        <v>2811</v>
      </c>
      <c r="I10" s="150"/>
      <c r="J10" s="150"/>
      <c r="K10" s="151">
        <v>31</v>
      </c>
      <c r="L10" s="151"/>
      <c r="M10" s="151"/>
      <c r="N10" s="151">
        <v>130</v>
      </c>
      <c r="O10" s="151"/>
      <c r="P10" s="151"/>
      <c r="Q10" s="151">
        <v>164</v>
      </c>
      <c r="R10" s="151"/>
      <c r="S10" s="151"/>
      <c r="T10" s="151">
        <v>242</v>
      </c>
      <c r="U10" s="151"/>
      <c r="V10" s="151"/>
      <c r="W10" s="151">
        <v>238</v>
      </c>
      <c r="X10" s="151"/>
      <c r="Y10" s="151"/>
      <c r="Z10" s="151">
        <v>340</v>
      </c>
      <c r="AA10" s="151"/>
      <c r="AB10" s="151"/>
      <c r="AC10" s="151">
        <v>319</v>
      </c>
      <c r="AD10" s="151"/>
      <c r="AE10" s="151"/>
    </row>
    <row r="11" spans="1:31" ht="27.95" customHeight="1" x14ac:dyDescent="0.15">
      <c r="B11" s="1" t="s">
        <v>325</v>
      </c>
      <c r="C11" s="223" t="s">
        <v>326</v>
      </c>
      <c r="D11" s="223"/>
      <c r="E11" s="223"/>
      <c r="F11" s="223"/>
      <c r="G11" s="223"/>
      <c r="H11" s="231">
        <v>8692</v>
      </c>
      <c r="I11" s="150"/>
      <c r="J11" s="150"/>
      <c r="K11" s="151">
        <v>150</v>
      </c>
      <c r="L11" s="151"/>
      <c r="M11" s="151"/>
      <c r="N11" s="151">
        <v>862</v>
      </c>
      <c r="O11" s="151"/>
      <c r="P11" s="151"/>
      <c r="Q11" s="151">
        <v>918</v>
      </c>
      <c r="R11" s="151"/>
      <c r="S11" s="151"/>
      <c r="T11" s="151">
        <v>993</v>
      </c>
      <c r="U11" s="151"/>
      <c r="V11" s="151"/>
      <c r="W11" s="151">
        <v>918</v>
      </c>
      <c r="X11" s="151"/>
      <c r="Y11" s="151"/>
      <c r="Z11" s="151">
        <v>910</v>
      </c>
      <c r="AA11" s="151"/>
      <c r="AB11" s="151"/>
      <c r="AC11" s="151">
        <v>853</v>
      </c>
      <c r="AD11" s="151"/>
      <c r="AE11" s="151"/>
    </row>
    <row r="12" spans="1:31" ht="27.95" customHeight="1" x14ac:dyDescent="0.15">
      <c r="B12" s="1" t="s">
        <v>327</v>
      </c>
      <c r="C12" s="232" t="s">
        <v>365</v>
      </c>
      <c r="D12" s="233"/>
      <c r="E12" s="233"/>
      <c r="F12" s="233"/>
      <c r="G12" s="233"/>
      <c r="H12" s="231">
        <v>192</v>
      </c>
      <c r="I12" s="150"/>
      <c r="J12" s="150"/>
      <c r="K12" s="151">
        <v>1</v>
      </c>
      <c r="L12" s="151"/>
      <c r="M12" s="151"/>
      <c r="N12" s="151">
        <v>4</v>
      </c>
      <c r="O12" s="151"/>
      <c r="P12" s="151"/>
      <c r="Q12" s="151">
        <v>10</v>
      </c>
      <c r="R12" s="151"/>
      <c r="S12" s="151"/>
      <c r="T12" s="151">
        <v>17</v>
      </c>
      <c r="U12" s="151"/>
      <c r="V12" s="151"/>
      <c r="W12" s="151">
        <v>24</v>
      </c>
      <c r="X12" s="151"/>
      <c r="Y12" s="151"/>
      <c r="Z12" s="151">
        <v>17</v>
      </c>
      <c r="AA12" s="151"/>
      <c r="AB12" s="151"/>
      <c r="AC12" s="151">
        <v>34</v>
      </c>
      <c r="AD12" s="151"/>
      <c r="AE12" s="151"/>
    </row>
    <row r="13" spans="1:31" ht="27.95" customHeight="1" x14ac:dyDescent="0.15">
      <c r="B13" s="1" t="s">
        <v>329</v>
      </c>
      <c r="C13" s="223" t="s">
        <v>330</v>
      </c>
      <c r="D13" s="223"/>
      <c r="E13" s="223"/>
      <c r="F13" s="223"/>
      <c r="G13" s="223"/>
      <c r="H13" s="231">
        <v>336</v>
      </c>
      <c r="I13" s="150"/>
      <c r="J13" s="150"/>
      <c r="K13" s="151">
        <v>4</v>
      </c>
      <c r="L13" s="151"/>
      <c r="M13" s="151"/>
      <c r="N13" s="151">
        <v>15</v>
      </c>
      <c r="O13" s="151"/>
      <c r="P13" s="151"/>
      <c r="Q13" s="151">
        <v>26</v>
      </c>
      <c r="R13" s="151"/>
      <c r="S13" s="151"/>
      <c r="T13" s="151">
        <v>26</v>
      </c>
      <c r="U13" s="151"/>
      <c r="V13" s="151"/>
      <c r="W13" s="151">
        <v>24</v>
      </c>
      <c r="X13" s="151"/>
      <c r="Y13" s="151"/>
      <c r="Z13" s="151">
        <v>36</v>
      </c>
      <c r="AA13" s="151"/>
      <c r="AB13" s="151"/>
      <c r="AC13" s="151">
        <v>52</v>
      </c>
      <c r="AD13" s="151"/>
      <c r="AE13" s="151"/>
    </row>
    <row r="14" spans="1:31" ht="27.95" customHeight="1" x14ac:dyDescent="0.15">
      <c r="B14" s="1" t="s">
        <v>331</v>
      </c>
      <c r="C14" s="223" t="s">
        <v>366</v>
      </c>
      <c r="D14" s="223"/>
      <c r="E14" s="223"/>
      <c r="F14" s="223"/>
      <c r="G14" s="223"/>
      <c r="H14" s="231">
        <v>2087</v>
      </c>
      <c r="I14" s="150"/>
      <c r="J14" s="150"/>
      <c r="K14" s="151">
        <v>23</v>
      </c>
      <c r="L14" s="151"/>
      <c r="M14" s="151"/>
      <c r="N14" s="151">
        <v>99</v>
      </c>
      <c r="O14" s="151"/>
      <c r="P14" s="151"/>
      <c r="Q14" s="151">
        <v>161</v>
      </c>
      <c r="R14" s="151"/>
      <c r="S14" s="151"/>
      <c r="T14" s="151">
        <v>171</v>
      </c>
      <c r="U14" s="151"/>
      <c r="V14" s="151"/>
      <c r="W14" s="151">
        <v>209</v>
      </c>
      <c r="X14" s="151"/>
      <c r="Y14" s="151"/>
      <c r="Z14" s="151">
        <v>258</v>
      </c>
      <c r="AA14" s="151"/>
      <c r="AB14" s="151"/>
      <c r="AC14" s="151">
        <v>278</v>
      </c>
      <c r="AD14" s="151"/>
      <c r="AE14" s="151"/>
    </row>
    <row r="15" spans="1:31" ht="27.95" customHeight="1" x14ac:dyDescent="0.15">
      <c r="B15" s="1" t="s">
        <v>333</v>
      </c>
      <c r="C15" s="232" t="s">
        <v>367</v>
      </c>
      <c r="D15" s="233"/>
      <c r="E15" s="233"/>
      <c r="F15" s="233"/>
      <c r="G15" s="233"/>
      <c r="H15" s="231">
        <v>6397</v>
      </c>
      <c r="I15" s="150"/>
      <c r="J15" s="150"/>
      <c r="K15" s="151">
        <v>140</v>
      </c>
      <c r="L15" s="151"/>
      <c r="M15" s="151"/>
      <c r="N15" s="151">
        <v>421</v>
      </c>
      <c r="O15" s="151"/>
      <c r="P15" s="151"/>
      <c r="Q15" s="151">
        <v>430</v>
      </c>
      <c r="R15" s="151"/>
      <c r="S15" s="151"/>
      <c r="T15" s="151">
        <v>489</v>
      </c>
      <c r="U15" s="151"/>
      <c r="V15" s="151"/>
      <c r="W15" s="151">
        <v>587</v>
      </c>
      <c r="X15" s="151"/>
      <c r="Y15" s="151"/>
      <c r="Z15" s="151">
        <v>615</v>
      </c>
      <c r="AA15" s="151"/>
      <c r="AB15" s="151"/>
      <c r="AC15" s="151">
        <v>721</v>
      </c>
      <c r="AD15" s="151"/>
      <c r="AE15" s="151"/>
    </row>
    <row r="16" spans="1:31" ht="27.95" customHeight="1" x14ac:dyDescent="0.15">
      <c r="B16" s="1" t="s">
        <v>335</v>
      </c>
      <c r="C16" s="223" t="s">
        <v>336</v>
      </c>
      <c r="D16" s="223"/>
      <c r="E16" s="223"/>
      <c r="F16" s="223"/>
      <c r="G16" s="223"/>
      <c r="H16" s="231">
        <v>972</v>
      </c>
      <c r="I16" s="150"/>
      <c r="J16" s="150"/>
      <c r="K16" s="151">
        <v>6</v>
      </c>
      <c r="L16" s="151"/>
      <c r="M16" s="151"/>
      <c r="N16" s="151">
        <v>54</v>
      </c>
      <c r="O16" s="151"/>
      <c r="P16" s="151"/>
      <c r="Q16" s="151">
        <v>73</v>
      </c>
      <c r="R16" s="151"/>
      <c r="S16" s="151"/>
      <c r="T16" s="151">
        <v>130</v>
      </c>
      <c r="U16" s="151"/>
      <c r="V16" s="151"/>
      <c r="W16" s="151">
        <v>105</v>
      </c>
      <c r="X16" s="151"/>
      <c r="Y16" s="151"/>
      <c r="Z16" s="151">
        <v>158</v>
      </c>
      <c r="AA16" s="151"/>
      <c r="AB16" s="151"/>
      <c r="AC16" s="151">
        <v>162</v>
      </c>
      <c r="AD16" s="151"/>
      <c r="AE16" s="151"/>
    </row>
    <row r="17" spans="2:31" ht="27.95" customHeight="1" x14ac:dyDescent="0.15">
      <c r="B17" s="1" t="s">
        <v>337</v>
      </c>
      <c r="C17" s="223" t="s">
        <v>338</v>
      </c>
      <c r="D17" s="223"/>
      <c r="E17" s="223"/>
      <c r="F17" s="223"/>
      <c r="G17" s="223"/>
      <c r="H17" s="231">
        <v>198</v>
      </c>
      <c r="I17" s="150"/>
      <c r="J17" s="150"/>
      <c r="K17" s="151" t="s">
        <v>69</v>
      </c>
      <c r="L17" s="151"/>
      <c r="M17" s="151"/>
      <c r="N17" s="151">
        <v>5</v>
      </c>
      <c r="O17" s="151"/>
      <c r="P17" s="151"/>
      <c r="Q17" s="151">
        <v>12</v>
      </c>
      <c r="R17" s="151"/>
      <c r="S17" s="151"/>
      <c r="T17" s="151">
        <v>8</v>
      </c>
      <c r="U17" s="151"/>
      <c r="V17" s="151"/>
      <c r="W17" s="151">
        <v>17</v>
      </c>
      <c r="X17" s="151"/>
      <c r="Y17" s="151"/>
      <c r="Z17" s="151">
        <v>19</v>
      </c>
      <c r="AA17" s="151"/>
      <c r="AB17" s="151"/>
      <c r="AC17" s="151">
        <v>17</v>
      </c>
      <c r="AD17" s="151"/>
      <c r="AE17" s="151"/>
    </row>
    <row r="18" spans="2:31" ht="27.95" customHeight="1" x14ac:dyDescent="0.15">
      <c r="B18" s="1" t="s">
        <v>339</v>
      </c>
      <c r="C18" s="223" t="s">
        <v>368</v>
      </c>
      <c r="D18" s="223"/>
      <c r="E18" s="223"/>
      <c r="F18" s="223"/>
      <c r="G18" s="223"/>
      <c r="H18" s="231">
        <v>2165</v>
      </c>
      <c r="I18" s="150"/>
      <c r="J18" s="150"/>
      <c r="K18" s="151">
        <v>84</v>
      </c>
      <c r="L18" s="151"/>
      <c r="M18" s="151"/>
      <c r="N18" s="151">
        <v>135</v>
      </c>
      <c r="O18" s="151"/>
      <c r="P18" s="151"/>
      <c r="Q18" s="151">
        <v>105</v>
      </c>
      <c r="R18" s="151"/>
      <c r="S18" s="151"/>
      <c r="T18" s="151">
        <v>146</v>
      </c>
      <c r="U18" s="151"/>
      <c r="V18" s="151"/>
      <c r="W18" s="151">
        <v>151</v>
      </c>
      <c r="X18" s="151"/>
      <c r="Y18" s="151"/>
      <c r="Z18" s="151">
        <v>182</v>
      </c>
      <c r="AA18" s="151"/>
      <c r="AB18" s="151"/>
      <c r="AC18" s="151">
        <v>229</v>
      </c>
      <c r="AD18" s="151"/>
      <c r="AE18" s="151"/>
    </row>
    <row r="19" spans="2:31" ht="27.95" customHeight="1" x14ac:dyDescent="0.15">
      <c r="B19" s="1" t="s">
        <v>341</v>
      </c>
      <c r="C19" s="223" t="s">
        <v>369</v>
      </c>
      <c r="D19" s="223"/>
      <c r="E19" s="223"/>
      <c r="F19" s="223"/>
      <c r="G19" s="223"/>
      <c r="H19" s="231">
        <v>2560</v>
      </c>
      <c r="I19" s="150"/>
      <c r="J19" s="150"/>
      <c r="K19" s="151">
        <v>27</v>
      </c>
      <c r="L19" s="151"/>
      <c r="M19" s="151"/>
      <c r="N19" s="151">
        <v>228</v>
      </c>
      <c r="O19" s="151"/>
      <c r="P19" s="151"/>
      <c r="Q19" s="151">
        <v>303</v>
      </c>
      <c r="R19" s="151"/>
      <c r="S19" s="151"/>
      <c r="T19" s="151">
        <v>282</v>
      </c>
      <c r="U19" s="151"/>
      <c r="V19" s="151"/>
      <c r="W19" s="151">
        <v>318</v>
      </c>
      <c r="X19" s="151"/>
      <c r="Y19" s="151"/>
      <c r="Z19" s="151">
        <v>392</v>
      </c>
      <c r="AA19" s="151"/>
      <c r="AB19" s="151"/>
      <c r="AC19" s="151">
        <v>317</v>
      </c>
      <c r="AD19" s="151"/>
      <c r="AE19" s="151"/>
    </row>
    <row r="20" spans="2:31" ht="27.95" customHeight="1" x14ac:dyDescent="0.15">
      <c r="B20" s="1" t="s">
        <v>343</v>
      </c>
      <c r="C20" s="223" t="s">
        <v>370</v>
      </c>
      <c r="D20" s="223"/>
      <c r="E20" s="223"/>
      <c r="F20" s="223"/>
      <c r="G20" s="223"/>
      <c r="H20" s="231">
        <v>1293</v>
      </c>
      <c r="I20" s="150"/>
      <c r="J20" s="150"/>
      <c r="K20" s="151">
        <v>17</v>
      </c>
      <c r="L20" s="151"/>
      <c r="M20" s="151"/>
      <c r="N20" s="151">
        <v>72</v>
      </c>
      <c r="O20" s="151"/>
      <c r="P20" s="151"/>
      <c r="Q20" s="151">
        <v>113</v>
      </c>
      <c r="R20" s="151"/>
      <c r="S20" s="151"/>
      <c r="T20" s="151">
        <v>111</v>
      </c>
      <c r="U20" s="151"/>
      <c r="V20" s="151"/>
      <c r="W20" s="151">
        <v>109</v>
      </c>
      <c r="X20" s="151"/>
      <c r="Y20" s="151"/>
      <c r="Z20" s="151">
        <v>180</v>
      </c>
      <c r="AA20" s="151"/>
      <c r="AB20" s="151"/>
      <c r="AC20" s="151">
        <v>253</v>
      </c>
      <c r="AD20" s="151"/>
      <c r="AE20" s="151"/>
    </row>
    <row r="21" spans="2:31" ht="27.95" customHeight="1" x14ac:dyDescent="0.15">
      <c r="B21" s="1" t="s">
        <v>345</v>
      </c>
      <c r="C21" s="223" t="s">
        <v>346</v>
      </c>
      <c r="D21" s="223"/>
      <c r="E21" s="223"/>
      <c r="F21" s="223"/>
      <c r="G21" s="223"/>
      <c r="H21" s="231">
        <v>527</v>
      </c>
      <c r="I21" s="150"/>
      <c r="J21" s="150"/>
      <c r="K21" s="151">
        <v>7</v>
      </c>
      <c r="L21" s="151"/>
      <c r="M21" s="151"/>
      <c r="N21" s="151">
        <v>37</v>
      </c>
      <c r="O21" s="151"/>
      <c r="P21" s="151"/>
      <c r="Q21" s="151">
        <v>55</v>
      </c>
      <c r="R21" s="151"/>
      <c r="S21" s="151"/>
      <c r="T21" s="151">
        <v>58</v>
      </c>
      <c r="U21" s="151"/>
      <c r="V21" s="151"/>
      <c r="W21" s="151">
        <v>61</v>
      </c>
      <c r="X21" s="151"/>
      <c r="Y21" s="151"/>
      <c r="Z21" s="151">
        <v>73</v>
      </c>
      <c r="AA21" s="151"/>
      <c r="AB21" s="151"/>
      <c r="AC21" s="151">
        <v>70</v>
      </c>
      <c r="AD21" s="151"/>
      <c r="AE21" s="151"/>
    </row>
    <row r="22" spans="2:31" ht="27.95" customHeight="1" x14ac:dyDescent="0.15">
      <c r="B22" s="1" t="s">
        <v>347</v>
      </c>
      <c r="C22" s="223" t="s">
        <v>371</v>
      </c>
      <c r="D22" s="223"/>
      <c r="E22" s="223"/>
      <c r="F22" s="223"/>
      <c r="G22" s="223"/>
      <c r="H22" s="231">
        <v>3308</v>
      </c>
      <c r="I22" s="150"/>
      <c r="J22" s="150"/>
      <c r="K22" s="151">
        <v>36</v>
      </c>
      <c r="L22" s="151"/>
      <c r="M22" s="151"/>
      <c r="N22" s="151">
        <v>213</v>
      </c>
      <c r="O22" s="151"/>
      <c r="P22" s="151"/>
      <c r="Q22" s="151">
        <v>232</v>
      </c>
      <c r="R22" s="151"/>
      <c r="S22" s="151"/>
      <c r="T22" s="151">
        <v>282</v>
      </c>
      <c r="U22" s="151"/>
      <c r="V22" s="151"/>
      <c r="W22" s="151">
        <v>308</v>
      </c>
      <c r="X22" s="151"/>
      <c r="Y22" s="151"/>
      <c r="Z22" s="151">
        <v>313</v>
      </c>
      <c r="AA22" s="151"/>
      <c r="AB22" s="151"/>
      <c r="AC22" s="151">
        <v>364</v>
      </c>
      <c r="AD22" s="151"/>
      <c r="AE22" s="151"/>
    </row>
    <row r="23" spans="2:31" ht="27.95" customHeight="1" x14ac:dyDescent="0.15">
      <c r="B23" s="1" t="s">
        <v>349</v>
      </c>
      <c r="C23" s="223" t="s">
        <v>372</v>
      </c>
      <c r="D23" s="223"/>
      <c r="E23" s="223"/>
      <c r="F23" s="223"/>
      <c r="G23" s="223"/>
      <c r="H23" s="231">
        <v>818</v>
      </c>
      <c r="I23" s="150"/>
      <c r="J23" s="150"/>
      <c r="K23" s="151">
        <v>4</v>
      </c>
      <c r="L23" s="151"/>
      <c r="M23" s="151"/>
      <c r="N23" s="151">
        <v>27</v>
      </c>
      <c r="O23" s="151"/>
      <c r="P23" s="151"/>
      <c r="Q23" s="151">
        <v>71</v>
      </c>
      <c r="R23" s="151"/>
      <c r="S23" s="151"/>
      <c r="T23" s="151">
        <v>73</v>
      </c>
      <c r="U23" s="151"/>
      <c r="V23" s="151"/>
      <c r="W23" s="151">
        <v>93</v>
      </c>
      <c r="X23" s="151"/>
      <c r="Y23" s="151"/>
      <c r="Z23" s="151">
        <v>104</v>
      </c>
      <c r="AA23" s="151"/>
      <c r="AB23" s="151"/>
      <c r="AC23" s="151">
        <v>116</v>
      </c>
      <c r="AD23" s="151"/>
      <c r="AE23" s="151"/>
    </row>
    <row r="24" spans="2:31" ht="27.95" customHeight="1" x14ac:dyDescent="0.15">
      <c r="B24" s="28" t="s">
        <v>351</v>
      </c>
      <c r="C24" s="226" t="s">
        <v>352</v>
      </c>
      <c r="D24" s="226"/>
      <c r="E24" s="226"/>
      <c r="F24" s="226"/>
      <c r="G24" s="226"/>
      <c r="H24" s="234">
        <v>8</v>
      </c>
      <c r="I24" s="152"/>
      <c r="J24" s="152"/>
      <c r="K24" s="152">
        <v>1</v>
      </c>
      <c r="L24" s="152"/>
      <c r="M24" s="152"/>
      <c r="N24" s="152" t="s">
        <v>69</v>
      </c>
      <c r="O24" s="152"/>
      <c r="P24" s="152"/>
      <c r="Q24" s="152">
        <v>1</v>
      </c>
      <c r="R24" s="152"/>
      <c r="S24" s="152"/>
      <c r="T24" s="152" t="s">
        <v>69</v>
      </c>
      <c r="U24" s="152"/>
      <c r="V24" s="152"/>
      <c r="W24" s="152" t="s">
        <v>69</v>
      </c>
      <c r="X24" s="152"/>
      <c r="Y24" s="152"/>
      <c r="Z24" s="152">
        <v>1</v>
      </c>
      <c r="AA24" s="152"/>
      <c r="AB24" s="152"/>
      <c r="AC24" s="152" t="s">
        <v>69</v>
      </c>
      <c r="AD24" s="152"/>
      <c r="AE24" s="152"/>
    </row>
    <row r="25" spans="2:31" ht="24.95" customHeight="1" x14ac:dyDescent="0.15">
      <c r="C25" s="80"/>
      <c r="D25" s="80"/>
      <c r="E25" s="80"/>
      <c r="F25" s="80"/>
      <c r="G25" s="80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2:31" ht="21.95" customHeight="1" thickBot="1" x14ac:dyDescent="0.2"/>
    <row r="27" spans="2:31" ht="26.1" customHeight="1" x14ac:dyDescent="0.15">
      <c r="B27" s="40" t="s">
        <v>307</v>
      </c>
      <c r="C27" s="40"/>
      <c r="D27" s="40"/>
      <c r="E27" s="40"/>
      <c r="F27" s="40"/>
      <c r="G27" s="209"/>
      <c r="H27" s="7" t="s">
        <v>373</v>
      </c>
      <c r="I27" s="7"/>
      <c r="J27" s="7"/>
      <c r="K27" s="7" t="s">
        <v>374</v>
      </c>
      <c r="L27" s="7"/>
      <c r="M27" s="7"/>
      <c r="N27" s="7" t="s">
        <v>375</v>
      </c>
      <c r="O27" s="7"/>
      <c r="P27" s="7"/>
      <c r="Q27" s="7" t="s">
        <v>376</v>
      </c>
      <c r="R27" s="7"/>
      <c r="S27" s="7"/>
      <c r="T27" s="7" t="s">
        <v>377</v>
      </c>
      <c r="U27" s="7"/>
      <c r="V27" s="7"/>
      <c r="W27" s="7" t="s">
        <v>378</v>
      </c>
      <c r="X27" s="7"/>
      <c r="Y27" s="7"/>
      <c r="Z27" s="7" t="s">
        <v>379</v>
      </c>
      <c r="AA27" s="7"/>
      <c r="AB27" s="7"/>
      <c r="AC27" s="7" t="s">
        <v>380</v>
      </c>
      <c r="AD27" s="7"/>
      <c r="AE27" s="37"/>
    </row>
    <row r="28" spans="2:31" ht="28.5" customHeight="1" x14ac:dyDescent="0.15">
      <c r="B28" s="51" t="s">
        <v>364</v>
      </c>
      <c r="C28" s="51"/>
      <c r="D28" s="51"/>
      <c r="E28" s="51"/>
      <c r="F28" s="51"/>
      <c r="G28" s="51"/>
      <c r="H28" s="235">
        <f>SUM(H29:J47)</f>
        <v>4593</v>
      </c>
      <c r="I28" s="149"/>
      <c r="J28" s="149"/>
      <c r="K28" s="149">
        <f>SUM(K29:M47)</f>
        <v>4716</v>
      </c>
      <c r="L28" s="149"/>
      <c r="M28" s="149"/>
      <c r="N28" s="149">
        <f>SUM(N29:P47)</f>
        <v>2726</v>
      </c>
      <c r="O28" s="149"/>
      <c r="P28" s="149"/>
      <c r="Q28" s="149">
        <f>SUM(Q29:S47)</f>
        <v>1825</v>
      </c>
      <c r="R28" s="149"/>
      <c r="S28" s="149"/>
      <c r="T28" s="149">
        <f>SUM(T29:V47)</f>
        <v>1099</v>
      </c>
      <c r="U28" s="149"/>
      <c r="V28" s="149"/>
      <c r="W28" s="149">
        <f>SUM(W29:Y47)</f>
        <v>635</v>
      </c>
      <c r="X28" s="149"/>
      <c r="Y28" s="149"/>
      <c r="Z28" s="149">
        <f>SUM(Z29:AB47)</f>
        <v>173</v>
      </c>
      <c r="AA28" s="149"/>
      <c r="AB28" s="149"/>
      <c r="AC28" s="149">
        <f>SUM(AC29:AE47)</f>
        <v>67</v>
      </c>
      <c r="AD28" s="149"/>
      <c r="AE28" s="149"/>
    </row>
    <row r="29" spans="2:31" ht="27.95" customHeight="1" x14ac:dyDescent="0.15">
      <c r="B29" s="1" t="s">
        <v>315</v>
      </c>
      <c r="C29" s="223" t="s">
        <v>316</v>
      </c>
      <c r="D29" s="223"/>
      <c r="E29" s="223"/>
      <c r="F29" s="223"/>
      <c r="G29" s="223"/>
      <c r="H29" s="231">
        <v>444</v>
      </c>
      <c r="I29" s="150"/>
      <c r="J29" s="150"/>
      <c r="K29" s="150">
        <v>417</v>
      </c>
      <c r="L29" s="150"/>
      <c r="M29" s="150"/>
      <c r="N29" s="150">
        <v>321</v>
      </c>
      <c r="O29" s="150"/>
      <c r="P29" s="150"/>
      <c r="Q29" s="150">
        <v>388</v>
      </c>
      <c r="R29" s="150"/>
      <c r="S29" s="150"/>
      <c r="T29" s="150">
        <v>317</v>
      </c>
      <c r="U29" s="150"/>
      <c r="V29" s="150"/>
      <c r="W29" s="150">
        <v>191</v>
      </c>
      <c r="X29" s="150"/>
      <c r="Y29" s="150"/>
      <c r="Z29" s="150">
        <v>31</v>
      </c>
      <c r="AA29" s="150"/>
      <c r="AB29" s="150"/>
      <c r="AC29" s="150">
        <v>9</v>
      </c>
      <c r="AD29" s="150"/>
      <c r="AE29" s="150"/>
    </row>
    <row r="30" spans="2:31" ht="27.95" customHeight="1" x14ac:dyDescent="0.15">
      <c r="B30" s="1" t="s">
        <v>317</v>
      </c>
      <c r="C30" s="223" t="s">
        <v>318</v>
      </c>
      <c r="D30" s="223"/>
      <c r="E30" s="223"/>
      <c r="F30" s="223"/>
      <c r="G30" s="223"/>
      <c r="H30" s="231" t="s">
        <v>69</v>
      </c>
      <c r="I30" s="150"/>
      <c r="J30" s="150"/>
      <c r="K30" s="150" t="s">
        <v>69</v>
      </c>
      <c r="L30" s="150"/>
      <c r="M30" s="150"/>
      <c r="N30" s="150" t="s">
        <v>69</v>
      </c>
      <c r="O30" s="150"/>
      <c r="P30" s="150"/>
      <c r="Q30" s="150">
        <v>1</v>
      </c>
      <c r="R30" s="150"/>
      <c r="S30" s="150"/>
      <c r="T30" s="150" t="s">
        <v>69</v>
      </c>
      <c r="U30" s="150"/>
      <c r="V30" s="150"/>
      <c r="W30" s="150" t="s">
        <v>69</v>
      </c>
      <c r="X30" s="150"/>
      <c r="Y30" s="150"/>
      <c r="Z30" s="150" t="s">
        <v>69</v>
      </c>
      <c r="AA30" s="150"/>
      <c r="AB30" s="150"/>
      <c r="AC30" s="150" t="s">
        <v>69</v>
      </c>
      <c r="AD30" s="150"/>
      <c r="AE30" s="150"/>
    </row>
    <row r="31" spans="2:31" ht="27.95" customHeight="1" x14ac:dyDescent="0.15">
      <c r="B31" s="1" t="s">
        <v>319</v>
      </c>
      <c r="C31" s="223" t="s">
        <v>320</v>
      </c>
      <c r="D31" s="223"/>
      <c r="E31" s="223"/>
      <c r="F31" s="223"/>
      <c r="G31" s="223"/>
      <c r="H31" s="231">
        <v>62</v>
      </c>
      <c r="I31" s="150"/>
      <c r="J31" s="150"/>
      <c r="K31" s="150">
        <v>111</v>
      </c>
      <c r="L31" s="150"/>
      <c r="M31" s="150"/>
      <c r="N31" s="150">
        <v>109</v>
      </c>
      <c r="O31" s="150"/>
      <c r="P31" s="150"/>
      <c r="Q31" s="150">
        <v>91</v>
      </c>
      <c r="R31" s="150"/>
      <c r="S31" s="150"/>
      <c r="T31" s="150">
        <v>36</v>
      </c>
      <c r="U31" s="150"/>
      <c r="V31" s="150"/>
      <c r="W31" s="150">
        <v>17</v>
      </c>
      <c r="X31" s="150"/>
      <c r="Y31" s="150"/>
      <c r="Z31" s="150">
        <v>1</v>
      </c>
      <c r="AA31" s="150"/>
      <c r="AB31" s="150"/>
      <c r="AC31" s="150">
        <v>1</v>
      </c>
      <c r="AD31" s="150"/>
      <c r="AE31" s="150"/>
    </row>
    <row r="32" spans="2:31" ht="27.95" customHeight="1" x14ac:dyDescent="0.15">
      <c r="B32" s="1" t="s">
        <v>321</v>
      </c>
      <c r="C32" s="223" t="s">
        <v>322</v>
      </c>
      <c r="D32" s="223"/>
      <c r="E32" s="223"/>
      <c r="F32" s="223"/>
      <c r="G32" s="223"/>
      <c r="H32" s="231">
        <v>3</v>
      </c>
      <c r="I32" s="150"/>
      <c r="J32" s="150"/>
      <c r="K32" s="150" t="s">
        <v>69</v>
      </c>
      <c r="L32" s="150"/>
      <c r="M32" s="150"/>
      <c r="N32" s="150" t="s">
        <v>69</v>
      </c>
      <c r="O32" s="150"/>
      <c r="P32" s="150"/>
      <c r="Q32" s="150" t="s">
        <v>69</v>
      </c>
      <c r="R32" s="150"/>
      <c r="S32" s="150"/>
      <c r="T32" s="150" t="s">
        <v>69</v>
      </c>
      <c r="U32" s="150"/>
      <c r="V32" s="150"/>
      <c r="W32" s="150" t="s">
        <v>69</v>
      </c>
      <c r="X32" s="150"/>
      <c r="Y32" s="150"/>
      <c r="Z32" s="150" t="s">
        <v>69</v>
      </c>
      <c r="AA32" s="150"/>
      <c r="AB32" s="150"/>
      <c r="AC32" s="150" t="s">
        <v>69</v>
      </c>
      <c r="AD32" s="150"/>
      <c r="AE32" s="150"/>
    </row>
    <row r="33" spans="2:31" ht="27.95" customHeight="1" x14ac:dyDescent="0.15">
      <c r="B33" s="1" t="s">
        <v>323</v>
      </c>
      <c r="C33" s="223" t="s">
        <v>324</v>
      </c>
      <c r="D33" s="223"/>
      <c r="E33" s="223"/>
      <c r="F33" s="223"/>
      <c r="G33" s="223"/>
      <c r="H33" s="231">
        <v>438</v>
      </c>
      <c r="I33" s="150"/>
      <c r="J33" s="150"/>
      <c r="K33" s="150">
        <v>451</v>
      </c>
      <c r="L33" s="150"/>
      <c r="M33" s="150"/>
      <c r="N33" s="150">
        <v>257</v>
      </c>
      <c r="O33" s="150"/>
      <c r="P33" s="150"/>
      <c r="Q33" s="150">
        <v>114</v>
      </c>
      <c r="R33" s="150"/>
      <c r="S33" s="150"/>
      <c r="T33" s="150">
        <v>51</v>
      </c>
      <c r="U33" s="150"/>
      <c r="V33" s="150"/>
      <c r="W33" s="150">
        <v>30</v>
      </c>
      <c r="X33" s="150"/>
      <c r="Y33" s="150"/>
      <c r="Z33" s="150">
        <v>6</v>
      </c>
      <c r="AA33" s="150"/>
      <c r="AB33" s="150"/>
      <c r="AC33" s="150" t="s">
        <v>69</v>
      </c>
      <c r="AD33" s="150"/>
      <c r="AE33" s="150"/>
    </row>
    <row r="34" spans="2:31" ht="27.95" customHeight="1" x14ac:dyDescent="0.15">
      <c r="B34" s="1" t="s">
        <v>325</v>
      </c>
      <c r="C34" s="223" t="s">
        <v>326</v>
      </c>
      <c r="D34" s="223"/>
      <c r="E34" s="223"/>
      <c r="F34" s="223"/>
      <c r="G34" s="223"/>
      <c r="H34" s="231">
        <v>990</v>
      </c>
      <c r="I34" s="150"/>
      <c r="J34" s="150"/>
      <c r="K34" s="150">
        <v>1074</v>
      </c>
      <c r="L34" s="150"/>
      <c r="M34" s="150"/>
      <c r="N34" s="150">
        <v>544</v>
      </c>
      <c r="O34" s="150"/>
      <c r="P34" s="150"/>
      <c r="Q34" s="150">
        <v>270</v>
      </c>
      <c r="R34" s="150"/>
      <c r="S34" s="150"/>
      <c r="T34" s="150">
        <v>125</v>
      </c>
      <c r="U34" s="150"/>
      <c r="V34" s="150"/>
      <c r="W34" s="150">
        <v>59</v>
      </c>
      <c r="X34" s="150"/>
      <c r="Y34" s="150"/>
      <c r="Z34" s="150">
        <v>19</v>
      </c>
      <c r="AA34" s="150"/>
      <c r="AB34" s="150"/>
      <c r="AC34" s="150">
        <v>7</v>
      </c>
      <c r="AD34" s="150"/>
      <c r="AE34" s="150"/>
    </row>
    <row r="35" spans="2:31" ht="27.95" customHeight="1" x14ac:dyDescent="0.15">
      <c r="B35" s="1" t="s">
        <v>327</v>
      </c>
      <c r="C35" s="232" t="s">
        <v>365</v>
      </c>
      <c r="D35" s="233"/>
      <c r="E35" s="233"/>
      <c r="F35" s="233"/>
      <c r="G35" s="233"/>
      <c r="H35" s="231">
        <v>47</v>
      </c>
      <c r="I35" s="150"/>
      <c r="J35" s="150"/>
      <c r="K35" s="150">
        <v>32</v>
      </c>
      <c r="L35" s="150"/>
      <c r="M35" s="150"/>
      <c r="N35" s="150">
        <v>6</v>
      </c>
      <c r="O35" s="150"/>
      <c r="P35" s="150"/>
      <c r="Q35" s="150" t="s">
        <v>69</v>
      </c>
      <c r="R35" s="150"/>
      <c r="S35" s="150"/>
      <c r="T35" s="150" t="s">
        <v>69</v>
      </c>
      <c r="U35" s="150"/>
      <c r="V35" s="150"/>
      <c r="W35" s="150" t="s">
        <v>69</v>
      </c>
      <c r="X35" s="150"/>
      <c r="Y35" s="150"/>
      <c r="Z35" s="150" t="s">
        <v>69</v>
      </c>
      <c r="AA35" s="150"/>
      <c r="AB35" s="150"/>
      <c r="AC35" s="150" t="s">
        <v>69</v>
      </c>
      <c r="AD35" s="150"/>
      <c r="AE35" s="150"/>
    </row>
    <row r="36" spans="2:31" ht="27.95" customHeight="1" x14ac:dyDescent="0.15">
      <c r="B36" s="1" t="s">
        <v>329</v>
      </c>
      <c r="C36" s="223" t="s">
        <v>330</v>
      </c>
      <c r="D36" s="223"/>
      <c r="E36" s="223"/>
      <c r="F36" s="223"/>
      <c r="G36" s="223"/>
      <c r="H36" s="231">
        <v>68</v>
      </c>
      <c r="I36" s="150"/>
      <c r="J36" s="150"/>
      <c r="K36" s="151">
        <v>66</v>
      </c>
      <c r="L36" s="151"/>
      <c r="M36" s="151"/>
      <c r="N36" s="151">
        <v>13</v>
      </c>
      <c r="O36" s="151"/>
      <c r="P36" s="151"/>
      <c r="Q36" s="151">
        <v>3</v>
      </c>
      <c r="R36" s="151"/>
      <c r="S36" s="151"/>
      <c r="T36" s="151">
        <v>3</v>
      </c>
      <c r="U36" s="151"/>
      <c r="V36" s="151"/>
      <c r="W36" s="151" t="s">
        <v>69</v>
      </c>
      <c r="X36" s="151"/>
      <c r="Y36" s="151"/>
      <c r="Z36" s="151" t="s">
        <v>69</v>
      </c>
      <c r="AA36" s="151"/>
      <c r="AB36" s="151"/>
      <c r="AC36" s="151" t="s">
        <v>69</v>
      </c>
      <c r="AD36" s="151"/>
      <c r="AE36" s="151"/>
    </row>
    <row r="37" spans="2:31" ht="27.95" customHeight="1" x14ac:dyDescent="0.15">
      <c r="B37" s="1" t="s">
        <v>331</v>
      </c>
      <c r="C37" s="223" t="s">
        <v>366</v>
      </c>
      <c r="D37" s="223"/>
      <c r="E37" s="223"/>
      <c r="F37" s="223"/>
      <c r="G37" s="223"/>
      <c r="H37" s="231">
        <v>271</v>
      </c>
      <c r="I37" s="150"/>
      <c r="J37" s="150"/>
      <c r="K37" s="151">
        <v>321</v>
      </c>
      <c r="L37" s="151"/>
      <c r="M37" s="151"/>
      <c r="N37" s="151">
        <v>173</v>
      </c>
      <c r="O37" s="151"/>
      <c r="P37" s="151"/>
      <c r="Q37" s="151">
        <v>79</v>
      </c>
      <c r="R37" s="151"/>
      <c r="S37" s="151"/>
      <c r="T37" s="151">
        <v>32</v>
      </c>
      <c r="U37" s="151"/>
      <c r="V37" s="151"/>
      <c r="W37" s="151">
        <v>10</v>
      </c>
      <c r="X37" s="151"/>
      <c r="Y37" s="151"/>
      <c r="Z37" s="151">
        <v>2</v>
      </c>
      <c r="AA37" s="151"/>
      <c r="AB37" s="151"/>
      <c r="AC37" s="151" t="s">
        <v>69</v>
      </c>
      <c r="AD37" s="151"/>
      <c r="AE37" s="151"/>
    </row>
    <row r="38" spans="2:31" ht="27.95" customHeight="1" x14ac:dyDescent="0.15">
      <c r="B38" s="1" t="s">
        <v>333</v>
      </c>
      <c r="C38" s="232" t="s">
        <v>367</v>
      </c>
      <c r="D38" s="233"/>
      <c r="E38" s="233"/>
      <c r="F38" s="233"/>
      <c r="G38" s="233"/>
      <c r="H38" s="231">
        <v>769</v>
      </c>
      <c r="I38" s="150"/>
      <c r="J38" s="150"/>
      <c r="K38" s="151">
        <v>788</v>
      </c>
      <c r="L38" s="151"/>
      <c r="M38" s="151"/>
      <c r="N38" s="151">
        <v>505</v>
      </c>
      <c r="O38" s="151"/>
      <c r="P38" s="151"/>
      <c r="Q38" s="151">
        <v>384</v>
      </c>
      <c r="R38" s="151"/>
      <c r="S38" s="151"/>
      <c r="T38" s="151">
        <v>278</v>
      </c>
      <c r="U38" s="151"/>
      <c r="V38" s="151"/>
      <c r="W38" s="151">
        <v>167</v>
      </c>
      <c r="X38" s="151"/>
      <c r="Y38" s="151"/>
      <c r="Z38" s="151">
        <v>72</v>
      </c>
      <c r="AA38" s="151"/>
      <c r="AB38" s="151"/>
      <c r="AC38" s="151">
        <v>31</v>
      </c>
      <c r="AD38" s="151"/>
      <c r="AE38" s="151"/>
    </row>
    <row r="39" spans="2:31" ht="27.95" customHeight="1" x14ac:dyDescent="0.15">
      <c r="B39" s="1" t="s">
        <v>335</v>
      </c>
      <c r="C39" s="223" t="s">
        <v>336</v>
      </c>
      <c r="D39" s="223"/>
      <c r="E39" s="223"/>
      <c r="F39" s="223"/>
      <c r="G39" s="223"/>
      <c r="H39" s="231">
        <v>135</v>
      </c>
      <c r="I39" s="150"/>
      <c r="J39" s="150"/>
      <c r="K39" s="151">
        <v>90</v>
      </c>
      <c r="L39" s="151"/>
      <c r="M39" s="151"/>
      <c r="N39" s="151">
        <v>34</v>
      </c>
      <c r="O39" s="151"/>
      <c r="P39" s="151"/>
      <c r="Q39" s="151">
        <v>15</v>
      </c>
      <c r="R39" s="151"/>
      <c r="S39" s="151"/>
      <c r="T39" s="151">
        <v>8</v>
      </c>
      <c r="U39" s="151"/>
      <c r="V39" s="151"/>
      <c r="W39" s="151">
        <v>1</v>
      </c>
      <c r="X39" s="151"/>
      <c r="Y39" s="151"/>
      <c r="Z39" s="151" t="s">
        <v>69</v>
      </c>
      <c r="AA39" s="151"/>
      <c r="AB39" s="151"/>
      <c r="AC39" s="151">
        <v>1</v>
      </c>
      <c r="AD39" s="151"/>
      <c r="AE39" s="151"/>
    </row>
    <row r="40" spans="2:31" ht="27.95" customHeight="1" x14ac:dyDescent="0.15">
      <c r="B40" s="1" t="s">
        <v>337</v>
      </c>
      <c r="C40" s="223" t="s">
        <v>338</v>
      </c>
      <c r="D40" s="223"/>
      <c r="E40" s="223"/>
      <c r="F40" s="223"/>
      <c r="G40" s="223"/>
      <c r="H40" s="231">
        <v>21</v>
      </c>
      <c r="I40" s="150"/>
      <c r="J40" s="150"/>
      <c r="K40" s="151">
        <v>20</v>
      </c>
      <c r="L40" s="151"/>
      <c r="M40" s="151"/>
      <c r="N40" s="151">
        <v>23</v>
      </c>
      <c r="O40" s="151"/>
      <c r="P40" s="151"/>
      <c r="Q40" s="151">
        <v>16</v>
      </c>
      <c r="R40" s="151"/>
      <c r="S40" s="151"/>
      <c r="T40" s="151">
        <v>24</v>
      </c>
      <c r="U40" s="151"/>
      <c r="V40" s="151"/>
      <c r="W40" s="151">
        <v>11</v>
      </c>
      <c r="X40" s="151"/>
      <c r="Y40" s="151"/>
      <c r="Z40" s="151">
        <v>4</v>
      </c>
      <c r="AA40" s="151"/>
      <c r="AB40" s="151"/>
      <c r="AC40" s="151">
        <v>1</v>
      </c>
      <c r="AD40" s="151"/>
      <c r="AE40" s="151"/>
    </row>
    <row r="41" spans="2:31" ht="27.95" customHeight="1" x14ac:dyDescent="0.15">
      <c r="B41" s="1" t="s">
        <v>339</v>
      </c>
      <c r="C41" s="223" t="s">
        <v>368</v>
      </c>
      <c r="D41" s="223"/>
      <c r="E41" s="223"/>
      <c r="F41" s="223"/>
      <c r="G41" s="223"/>
      <c r="H41" s="231">
        <v>265</v>
      </c>
      <c r="I41" s="150"/>
      <c r="J41" s="150"/>
      <c r="K41" s="151">
        <v>336</v>
      </c>
      <c r="L41" s="151"/>
      <c r="M41" s="151"/>
      <c r="N41" s="151">
        <v>247</v>
      </c>
      <c r="O41" s="151"/>
      <c r="P41" s="151"/>
      <c r="Q41" s="151">
        <v>160</v>
      </c>
      <c r="R41" s="151"/>
      <c r="S41" s="151"/>
      <c r="T41" s="151">
        <v>84</v>
      </c>
      <c r="U41" s="151"/>
      <c r="V41" s="151"/>
      <c r="W41" s="151">
        <v>31</v>
      </c>
      <c r="X41" s="151"/>
      <c r="Y41" s="151"/>
      <c r="Z41" s="151">
        <v>7</v>
      </c>
      <c r="AA41" s="151"/>
      <c r="AB41" s="151"/>
      <c r="AC41" s="151">
        <v>3</v>
      </c>
      <c r="AD41" s="151"/>
      <c r="AE41" s="151"/>
    </row>
    <row r="42" spans="2:31" ht="27.95" customHeight="1" x14ac:dyDescent="0.15">
      <c r="B42" s="1" t="s">
        <v>341</v>
      </c>
      <c r="C42" s="223" t="s">
        <v>369</v>
      </c>
      <c r="D42" s="223"/>
      <c r="E42" s="223"/>
      <c r="F42" s="223"/>
      <c r="G42" s="223"/>
      <c r="H42" s="231">
        <v>277</v>
      </c>
      <c r="I42" s="150"/>
      <c r="J42" s="150"/>
      <c r="K42" s="151">
        <v>210</v>
      </c>
      <c r="L42" s="151"/>
      <c r="M42" s="151"/>
      <c r="N42" s="151">
        <v>85</v>
      </c>
      <c r="O42" s="151"/>
      <c r="P42" s="151"/>
      <c r="Q42" s="151">
        <v>54</v>
      </c>
      <c r="R42" s="151"/>
      <c r="S42" s="151"/>
      <c r="T42" s="151">
        <v>29</v>
      </c>
      <c r="U42" s="151"/>
      <c r="V42" s="151"/>
      <c r="W42" s="151">
        <v>30</v>
      </c>
      <c r="X42" s="151"/>
      <c r="Y42" s="151"/>
      <c r="Z42" s="151">
        <v>6</v>
      </c>
      <c r="AA42" s="151"/>
      <c r="AB42" s="151"/>
      <c r="AC42" s="151">
        <v>2</v>
      </c>
      <c r="AD42" s="151"/>
      <c r="AE42" s="151"/>
    </row>
    <row r="43" spans="2:31" ht="27.95" customHeight="1" x14ac:dyDescent="0.15">
      <c r="B43" s="1" t="s">
        <v>343</v>
      </c>
      <c r="C43" s="223" t="s">
        <v>370</v>
      </c>
      <c r="D43" s="223"/>
      <c r="E43" s="223"/>
      <c r="F43" s="223"/>
      <c r="G43" s="223"/>
      <c r="H43" s="231">
        <v>187</v>
      </c>
      <c r="I43" s="150"/>
      <c r="J43" s="150"/>
      <c r="K43" s="151">
        <v>147</v>
      </c>
      <c r="L43" s="151"/>
      <c r="M43" s="151"/>
      <c r="N43" s="151">
        <v>50</v>
      </c>
      <c r="O43" s="151"/>
      <c r="P43" s="151"/>
      <c r="Q43" s="151">
        <v>22</v>
      </c>
      <c r="R43" s="151"/>
      <c r="S43" s="151"/>
      <c r="T43" s="151">
        <v>8</v>
      </c>
      <c r="U43" s="151"/>
      <c r="V43" s="151"/>
      <c r="W43" s="151">
        <v>22</v>
      </c>
      <c r="X43" s="151"/>
      <c r="Y43" s="151"/>
      <c r="Z43" s="151">
        <v>1</v>
      </c>
      <c r="AA43" s="151"/>
      <c r="AB43" s="151"/>
      <c r="AC43" s="151">
        <v>1</v>
      </c>
      <c r="AD43" s="151"/>
      <c r="AE43" s="151"/>
    </row>
    <row r="44" spans="2:31" ht="27.95" customHeight="1" x14ac:dyDescent="0.15">
      <c r="B44" s="1" t="s">
        <v>345</v>
      </c>
      <c r="C44" s="223" t="s">
        <v>346</v>
      </c>
      <c r="D44" s="223"/>
      <c r="E44" s="223"/>
      <c r="F44" s="223"/>
      <c r="G44" s="223"/>
      <c r="H44" s="231">
        <v>59</v>
      </c>
      <c r="I44" s="150"/>
      <c r="J44" s="150"/>
      <c r="K44" s="151">
        <v>71</v>
      </c>
      <c r="L44" s="151"/>
      <c r="M44" s="151"/>
      <c r="N44" s="151">
        <v>17</v>
      </c>
      <c r="O44" s="151"/>
      <c r="P44" s="151"/>
      <c r="Q44" s="151">
        <v>15</v>
      </c>
      <c r="R44" s="151"/>
      <c r="S44" s="151"/>
      <c r="T44" s="151">
        <v>2</v>
      </c>
      <c r="U44" s="151"/>
      <c r="V44" s="151"/>
      <c r="W44" s="151">
        <v>2</v>
      </c>
      <c r="X44" s="151"/>
      <c r="Y44" s="151"/>
      <c r="Z44" s="151" t="s">
        <v>69</v>
      </c>
      <c r="AA44" s="151"/>
      <c r="AB44" s="151"/>
      <c r="AC44" s="151" t="s">
        <v>69</v>
      </c>
      <c r="AD44" s="151"/>
      <c r="AE44" s="151"/>
    </row>
    <row r="45" spans="2:31" ht="27.95" customHeight="1" x14ac:dyDescent="0.15">
      <c r="B45" s="1" t="s">
        <v>347</v>
      </c>
      <c r="C45" s="223" t="s">
        <v>371</v>
      </c>
      <c r="D45" s="223"/>
      <c r="E45" s="223"/>
      <c r="F45" s="223"/>
      <c r="G45" s="223"/>
      <c r="H45" s="231">
        <v>405</v>
      </c>
      <c r="I45" s="150"/>
      <c r="J45" s="150"/>
      <c r="K45" s="151">
        <v>460</v>
      </c>
      <c r="L45" s="151"/>
      <c r="M45" s="151"/>
      <c r="N45" s="151">
        <v>307</v>
      </c>
      <c r="O45" s="151"/>
      <c r="P45" s="151"/>
      <c r="Q45" s="151">
        <v>195</v>
      </c>
      <c r="R45" s="151"/>
      <c r="S45" s="151"/>
      <c r="T45" s="151">
        <v>96</v>
      </c>
      <c r="U45" s="151"/>
      <c r="V45" s="151"/>
      <c r="W45" s="151">
        <v>63</v>
      </c>
      <c r="X45" s="151"/>
      <c r="Y45" s="151"/>
      <c r="Z45" s="151">
        <v>23</v>
      </c>
      <c r="AA45" s="151"/>
      <c r="AB45" s="151"/>
      <c r="AC45" s="151">
        <v>11</v>
      </c>
      <c r="AD45" s="151"/>
      <c r="AE45" s="151"/>
    </row>
    <row r="46" spans="2:31" ht="27.95" customHeight="1" x14ac:dyDescent="0.15">
      <c r="B46" s="1" t="s">
        <v>349</v>
      </c>
      <c r="C46" s="223" t="s">
        <v>372</v>
      </c>
      <c r="D46" s="223"/>
      <c r="E46" s="223"/>
      <c r="F46" s="223"/>
      <c r="G46" s="223"/>
      <c r="H46" s="231">
        <v>150</v>
      </c>
      <c r="I46" s="150"/>
      <c r="J46" s="150"/>
      <c r="K46" s="151">
        <v>121</v>
      </c>
      <c r="L46" s="151"/>
      <c r="M46" s="151"/>
      <c r="N46" s="151">
        <v>35</v>
      </c>
      <c r="O46" s="151"/>
      <c r="P46" s="151"/>
      <c r="Q46" s="151">
        <v>16</v>
      </c>
      <c r="R46" s="151"/>
      <c r="S46" s="151"/>
      <c r="T46" s="151">
        <v>6</v>
      </c>
      <c r="U46" s="151"/>
      <c r="V46" s="151"/>
      <c r="W46" s="151">
        <v>1</v>
      </c>
      <c r="X46" s="151"/>
      <c r="Y46" s="151"/>
      <c r="Z46" s="151">
        <v>1</v>
      </c>
      <c r="AA46" s="151"/>
      <c r="AB46" s="151"/>
      <c r="AC46" s="151" t="s">
        <v>69</v>
      </c>
      <c r="AD46" s="151"/>
      <c r="AE46" s="151"/>
    </row>
    <row r="47" spans="2:31" ht="27.95" customHeight="1" x14ac:dyDescent="0.15">
      <c r="B47" s="28" t="s">
        <v>351</v>
      </c>
      <c r="C47" s="226" t="s">
        <v>352</v>
      </c>
      <c r="D47" s="226"/>
      <c r="E47" s="226"/>
      <c r="F47" s="226"/>
      <c r="G47" s="226"/>
      <c r="H47" s="231">
        <v>2</v>
      </c>
      <c r="I47" s="150"/>
      <c r="J47" s="150"/>
      <c r="K47" s="152">
        <v>1</v>
      </c>
      <c r="L47" s="152"/>
      <c r="M47" s="152"/>
      <c r="N47" s="152" t="s">
        <v>69</v>
      </c>
      <c r="O47" s="152"/>
      <c r="P47" s="152"/>
      <c r="Q47" s="152">
        <v>2</v>
      </c>
      <c r="R47" s="152"/>
      <c r="S47" s="152"/>
      <c r="T47" s="152" t="s">
        <v>69</v>
      </c>
      <c r="U47" s="152"/>
      <c r="V47" s="152"/>
      <c r="W47" s="152" t="s">
        <v>69</v>
      </c>
      <c r="X47" s="152"/>
      <c r="Y47" s="152"/>
      <c r="Z47" s="152" t="s">
        <v>69</v>
      </c>
      <c r="AA47" s="152"/>
      <c r="AB47" s="152"/>
      <c r="AC47" s="152" t="s">
        <v>69</v>
      </c>
      <c r="AD47" s="152"/>
      <c r="AE47" s="152"/>
    </row>
    <row r="48" spans="2:31" ht="21.95" customHeight="1" x14ac:dyDescent="0.15">
      <c r="B48" s="207" t="s">
        <v>381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</row>
  </sheetData>
  <mergeCells count="381">
    <mergeCell ref="B48:S48"/>
    <mergeCell ref="AC46:AE46"/>
    <mergeCell ref="C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Z45:AB45"/>
    <mergeCell ref="AC45:AE45"/>
    <mergeCell ref="C46:G46"/>
    <mergeCell ref="H46:J46"/>
    <mergeCell ref="K46:M46"/>
    <mergeCell ref="N46:P46"/>
    <mergeCell ref="Q46:S46"/>
    <mergeCell ref="T46:V46"/>
    <mergeCell ref="W46:Y46"/>
    <mergeCell ref="Z46:AB46"/>
    <mergeCell ref="W44:Y44"/>
    <mergeCell ref="Z44:AB44"/>
    <mergeCell ref="AC44:AE44"/>
    <mergeCell ref="C45:G45"/>
    <mergeCell ref="H45:J45"/>
    <mergeCell ref="K45:M45"/>
    <mergeCell ref="N45:P45"/>
    <mergeCell ref="Q45:S45"/>
    <mergeCell ref="T45:V45"/>
    <mergeCell ref="W45:Y45"/>
    <mergeCell ref="C44:G44"/>
    <mergeCell ref="H44:J44"/>
    <mergeCell ref="K44:M44"/>
    <mergeCell ref="N44:P44"/>
    <mergeCell ref="Q44:S44"/>
    <mergeCell ref="T44:V44"/>
    <mergeCell ref="AC42:AE42"/>
    <mergeCell ref="C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Z41:AB41"/>
    <mergeCell ref="AC41:AE41"/>
    <mergeCell ref="C42:G42"/>
    <mergeCell ref="H42:J42"/>
    <mergeCell ref="K42:M42"/>
    <mergeCell ref="N42:P42"/>
    <mergeCell ref="Q42:S42"/>
    <mergeCell ref="T42:V42"/>
    <mergeCell ref="W42:Y42"/>
    <mergeCell ref="Z42:AB42"/>
    <mergeCell ref="W40:Y40"/>
    <mergeCell ref="Z40:AB40"/>
    <mergeCell ref="AC40:AE40"/>
    <mergeCell ref="C41:G41"/>
    <mergeCell ref="H41:J41"/>
    <mergeCell ref="K41:M41"/>
    <mergeCell ref="N41:P41"/>
    <mergeCell ref="Q41:S41"/>
    <mergeCell ref="T41:V41"/>
    <mergeCell ref="W41:Y41"/>
    <mergeCell ref="C40:G40"/>
    <mergeCell ref="H40:J40"/>
    <mergeCell ref="K40:M40"/>
    <mergeCell ref="N40:P40"/>
    <mergeCell ref="Q40:S40"/>
    <mergeCell ref="T40:V40"/>
    <mergeCell ref="AC38:AE38"/>
    <mergeCell ref="C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Z37:AB37"/>
    <mergeCell ref="AC37:AE37"/>
    <mergeCell ref="C38:G38"/>
    <mergeCell ref="H38:J38"/>
    <mergeCell ref="K38:M38"/>
    <mergeCell ref="N38:P38"/>
    <mergeCell ref="Q38:S38"/>
    <mergeCell ref="T38:V38"/>
    <mergeCell ref="W38:Y38"/>
    <mergeCell ref="Z38:AB38"/>
    <mergeCell ref="W36:Y36"/>
    <mergeCell ref="Z36:AB36"/>
    <mergeCell ref="AC36:AE36"/>
    <mergeCell ref="C37:G37"/>
    <mergeCell ref="H37:J37"/>
    <mergeCell ref="K37:M37"/>
    <mergeCell ref="N37:P37"/>
    <mergeCell ref="Q37:S37"/>
    <mergeCell ref="T37:V37"/>
    <mergeCell ref="W37:Y37"/>
    <mergeCell ref="C36:G36"/>
    <mergeCell ref="H36:J36"/>
    <mergeCell ref="K36:M36"/>
    <mergeCell ref="N36:P36"/>
    <mergeCell ref="Q36:S36"/>
    <mergeCell ref="T36:V36"/>
    <mergeCell ref="AC34:AE34"/>
    <mergeCell ref="C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Z33:AB33"/>
    <mergeCell ref="AC33:AE33"/>
    <mergeCell ref="C34:G34"/>
    <mergeCell ref="H34:J34"/>
    <mergeCell ref="K34:M34"/>
    <mergeCell ref="N34:P34"/>
    <mergeCell ref="Q34:S34"/>
    <mergeCell ref="T34:V34"/>
    <mergeCell ref="W34:Y34"/>
    <mergeCell ref="Z34:AB34"/>
    <mergeCell ref="W32:Y32"/>
    <mergeCell ref="Z32:AB32"/>
    <mergeCell ref="AC32:AE32"/>
    <mergeCell ref="C33:G33"/>
    <mergeCell ref="H33:J33"/>
    <mergeCell ref="K33:M33"/>
    <mergeCell ref="N33:P33"/>
    <mergeCell ref="Q33:S33"/>
    <mergeCell ref="T33:V33"/>
    <mergeCell ref="W33:Y33"/>
    <mergeCell ref="C32:G32"/>
    <mergeCell ref="H32:J32"/>
    <mergeCell ref="K32:M32"/>
    <mergeCell ref="N32:P32"/>
    <mergeCell ref="Q32:S32"/>
    <mergeCell ref="T32:V32"/>
    <mergeCell ref="AC30:AE30"/>
    <mergeCell ref="C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Z29:AB29"/>
    <mergeCell ref="AC29:AE29"/>
    <mergeCell ref="C30:G30"/>
    <mergeCell ref="H30:J30"/>
    <mergeCell ref="K30:M30"/>
    <mergeCell ref="N30:P30"/>
    <mergeCell ref="Q30:S30"/>
    <mergeCell ref="T30:V30"/>
    <mergeCell ref="W30:Y30"/>
    <mergeCell ref="Z30:AB30"/>
    <mergeCell ref="W28:Y28"/>
    <mergeCell ref="Z28:AB28"/>
    <mergeCell ref="AC28:AE28"/>
    <mergeCell ref="C29:G29"/>
    <mergeCell ref="H29:J29"/>
    <mergeCell ref="K29:M29"/>
    <mergeCell ref="N29:P29"/>
    <mergeCell ref="Q29:S29"/>
    <mergeCell ref="T29:V29"/>
    <mergeCell ref="W29:Y29"/>
    <mergeCell ref="B28:G28"/>
    <mergeCell ref="H28:J28"/>
    <mergeCell ref="K28:M28"/>
    <mergeCell ref="N28:P28"/>
    <mergeCell ref="Q28:S28"/>
    <mergeCell ref="T28:V28"/>
    <mergeCell ref="AC24:AE24"/>
    <mergeCell ref="B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Z23:AB23"/>
    <mergeCell ref="AC23:AE23"/>
    <mergeCell ref="C24:G24"/>
    <mergeCell ref="H24:J24"/>
    <mergeCell ref="K24:M24"/>
    <mergeCell ref="N24:P24"/>
    <mergeCell ref="Q24:S24"/>
    <mergeCell ref="T24:V24"/>
    <mergeCell ref="W24:Y24"/>
    <mergeCell ref="Z24:AB24"/>
    <mergeCell ref="W22:Y22"/>
    <mergeCell ref="Z22:AB22"/>
    <mergeCell ref="AC22:AE22"/>
    <mergeCell ref="C23:G23"/>
    <mergeCell ref="H23:J23"/>
    <mergeCell ref="K23:M23"/>
    <mergeCell ref="N23:P23"/>
    <mergeCell ref="Q23:S23"/>
    <mergeCell ref="T23:V23"/>
    <mergeCell ref="W23:Y23"/>
    <mergeCell ref="C22:G22"/>
    <mergeCell ref="H22:J22"/>
    <mergeCell ref="K22:M22"/>
    <mergeCell ref="N22:P22"/>
    <mergeCell ref="Q22:S22"/>
    <mergeCell ref="T22:V22"/>
    <mergeCell ref="AC20:AE20"/>
    <mergeCell ref="C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Z19:AB19"/>
    <mergeCell ref="AC19:AE19"/>
    <mergeCell ref="C20:G20"/>
    <mergeCell ref="H20:J20"/>
    <mergeCell ref="K20:M20"/>
    <mergeCell ref="N20:P20"/>
    <mergeCell ref="Q20:S20"/>
    <mergeCell ref="T20:V20"/>
    <mergeCell ref="W20:Y20"/>
    <mergeCell ref="Z20:AB20"/>
    <mergeCell ref="W18:Y18"/>
    <mergeCell ref="Z18:AB18"/>
    <mergeCell ref="AC18:AE18"/>
    <mergeCell ref="C19:G19"/>
    <mergeCell ref="H19:J19"/>
    <mergeCell ref="K19:M19"/>
    <mergeCell ref="N19:P19"/>
    <mergeCell ref="Q19:S19"/>
    <mergeCell ref="T19:V19"/>
    <mergeCell ref="W19:Y19"/>
    <mergeCell ref="C18:G18"/>
    <mergeCell ref="H18:J18"/>
    <mergeCell ref="K18:M18"/>
    <mergeCell ref="N18:P18"/>
    <mergeCell ref="Q18:S18"/>
    <mergeCell ref="T18:V18"/>
    <mergeCell ref="AC16:AE16"/>
    <mergeCell ref="C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Z15:AB15"/>
    <mergeCell ref="AC15:AE15"/>
    <mergeCell ref="C16:G16"/>
    <mergeCell ref="H16:J16"/>
    <mergeCell ref="K16:M16"/>
    <mergeCell ref="N16:P16"/>
    <mergeCell ref="Q16:S16"/>
    <mergeCell ref="T16:V16"/>
    <mergeCell ref="W16:Y16"/>
    <mergeCell ref="Z16:AB16"/>
    <mergeCell ref="W14:Y14"/>
    <mergeCell ref="Z14:AB14"/>
    <mergeCell ref="AC14:AE14"/>
    <mergeCell ref="C15:G15"/>
    <mergeCell ref="H15:J15"/>
    <mergeCell ref="K15:M15"/>
    <mergeCell ref="N15:P15"/>
    <mergeCell ref="Q15:S15"/>
    <mergeCell ref="T15:V15"/>
    <mergeCell ref="W15:Y15"/>
    <mergeCell ref="C14:G14"/>
    <mergeCell ref="H14:J14"/>
    <mergeCell ref="K14:M14"/>
    <mergeCell ref="N14:P14"/>
    <mergeCell ref="Q14:S14"/>
    <mergeCell ref="T14:V14"/>
    <mergeCell ref="AC12:AE12"/>
    <mergeCell ref="C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Z11:AB11"/>
    <mergeCell ref="AC11:AE11"/>
    <mergeCell ref="C12:G12"/>
    <mergeCell ref="H12:J12"/>
    <mergeCell ref="K12:M12"/>
    <mergeCell ref="N12:P12"/>
    <mergeCell ref="Q12:S12"/>
    <mergeCell ref="T12:V12"/>
    <mergeCell ref="W12:Y12"/>
    <mergeCell ref="Z12:AB12"/>
    <mergeCell ref="W10:Y10"/>
    <mergeCell ref="Z10:AB10"/>
    <mergeCell ref="AC10:AE10"/>
    <mergeCell ref="C11:G11"/>
    <mergeCell ref="H11:J11"/>
    <mergeCell ref="K11:M11"/>
    <mergeCell ref="N11:P11"/>
    <mergeCell ref="Q11:S11"/>
    <mergeCell ref="T11:V11"/>
    <mergeCell ref="W11:Y11"/>
    <mergeCell ref="C10:G10"/>
    <mergeCell ref="H10:J10"/>
    <mergeCell ref="K10:M10"/>
    <mergeCell ref="N10:P10"/>
    <mergeCell ref="Q10:S10"/>
    <mergeCell ref="T10:V10"/>
    <mergeCell ref="AC8:AE8"/>
    <mergeCell ref="C9:G9"/>
    <mergeCell ref="H9:J9"/>
    <mergeCell ref="K9:M9"/>
    <mergeCell ref="N9:P9"/>
    <mergeCell ref="Q9:S9"/>
    <mergeCell ref="T9:V9"/>
    <mergeCell ref="W9:Y9"/>
    <mergeCell ref="Z9:AB9"/>
    <mergeCell ref="AC9:AE9"/>
    <mergeCell ref="Z7:AB7"/>
    <mergeCell ref="AC7:AE7"/>
    <mergeCell ref="C8:G8"/>
    <mergeCell ref="H8:J8"/>
    <mergeCell ref="K8:M8"/>
    <mergeCell ref="N8:P8"/>
    <mergeCell ref="Q8:S8"/>
    <mergeCell ref="T8:V8"/>
    <mergeCell ref="W8:Y8"/>
    <mergeCell ref="Z8:AB8"/>
    <mergeCell ref="W6:Y6"/>
    <mergeCell ref="Z6:AB6"/>
    <mergeCell ref="AC6:AE6"/>
    <mergeCell ref="C7:G7"/>
    <mergeCell ref="H7:J7"/>
    <mergeCell ref="K7:M7"/>
    <mergeCell ref="N7:P7"/>
    <mergeCell ref="Q7:S7"/>
    <mergeCell ref="T7:V7"/>
    <mergeCell ref="W7:Y7"/>
    <mergeCell ref="C6:G6"/>
    <mergeCell ref="H6:J6"/>
    <mergeCell ref="K6:M6"/>
    <mergeCell ref="N6:P6"/>
    <mergeCell ref="Q6:S6"/>
    <mergeCell ref="T6:V6"/>
    <mergeCell ref="AC4:AE4"/>
    <mergeCell ref="B5:G5"/>
    <mergeCell ref="H5:J5"/>
    <mergeCell ref="K5:M5"/>
    <mergeCell ref="N5:P5"/>
    <mergeCell ref="Q5:S5"/>
    <mergeCell ref="T5:V5"/>
    <mergeCell ref="W5:Y5"/>
    <mergeCell ref="Z5:AB5"/>
    <mergeCell ref="AC5:AE5"/>
    <mergeCell ref="A1:AE1"/>
    <mergeCell ref="U3:AE3"/>
    <mergeCell ref="B4:G4"/>
    <mergeCell ref="H4:J4"/>
    <mergeCell ref="K4:M4"/>
    <mergeCell ref="N4:P4"/>
    <mergeCell ref="Q4:S4"/>
    <mergeCell ref="T4:V4"/>
    <mergeCell ref="W4:Y4"/>
    <mergeCell ref="Z4:AB4"/>
  </mergeCells>
  <phoneticPr fontId="2"/>
  <pageMargins left="0.78740157480314965" right="0.78740157480314965" top="1.0629921259842521" bottom="0.98425196850393704" header="0.94488188976377963" footer="0.51181102362204722"/>
  <pageSetup paperSize="9" scale="57" orientation="portrait" horizontalDpi="1200" verticalDpi="1200" r:id="rId1"/>
  <headerFooter alignWithMargins="0">
    <oddHeader xml:space="preserve">&amp;C&amp;"ＭＳ 明朝,太字"&amp;18 &amp;12 &amp;14 &amp;16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F6A3-45F4-4C8C-AE4F-FABDE1055768}">
  <sheetPr>
    <pageSetUpPr fitToPage="1"/>
  </sheetPr>
  <dimension ref="A1:AE44"/>
  <sheetViews>
    <sheetView showGridLines="0" zoomScale="75" workbookViewId="0">
      <selection sqref="A1:AE1"/>
    </sheetView>
  </sheetViews>
  <sheetFormatPr defaultColWidth="4.140625" defaultRowHeight="21.95" customHeight="1" x14ac:dyDescent="0.15"/>
  <cols>
    <col min="1" max="31" width="4.140625" style="1" customWidth="1"/>
    <col min="32" max="16384" width="4.140625" style="1"/>
  </cols>
  <sheetData>
    <row r="1" spans="1:31" ht="29.25" customHeight="1" x14ac:dyDescent="0.15">
      <c r="A1" s="34" t="s">
        <v>382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38.25" customHeight="1" thickBot="1" x14ac:dyDescent="0.2">
      <c r="U2" s="217"/>
      <c r="V2" s="217"/>
      <c r="W2" s="217"/>
      <c r="X2" s="217"/>
      <c r="Y2" s="217"/>
    </row>
    <row r="3" spans="1:31" ht="25.5" customHeight="1" x14ac:dyDescent="0.15">
      <c r="B3" s="236" t="s">
        <v>383</v>
      </c>
      <c r="C3" s="236"/>
      <c r="D3" s="236"/>
      <c r="E3" s="236"/>
      <c r="F3" s="236"/>
      <c r="G3" s="236"/>
      <c r="H3" s="7" t="s">
        <v>7</v>
      </c>
      <c r="I3" s="7"/>
      <c r="J3" s="7"/>
      <c r="K3" s="7" t="s">
        <v>357</v>
      </c>
      <c r="L3" s="7"/>
      <c r="M3" s="7"/>
      <c r="N3" s="7" t="s">
        <v>358</v>
      </c>
      <c r="O3" s="7"/>
      <c r="P3" s="7"/>
      <c r="Q3" s="7" t="s">
        <v>359</v>
      </c>
      <c r="R3" s="7"/>
      <c r="S3" s="7"/>
      <c r="T3" s="7" t="s">
        <v>360</v>
      </c>
      <c r="U3" s="7"/>
      <c r="V3" s="7"/>
      <c r="W3" s="7" t="s">
        <v>361</v>
      </c>
      <c r="X3" s="7"/>
      <c r="Y3" s="7"/>
      <c r="Z3" s="7" t="s">
        <v>362</v>
      </c>
      <c r="AA3" s="7"/>
      <c r="AB3" s="7"/>
      <c r="AC3" s="7" t="s">
        <v>363</v>
      </c>
      <c r="AD3" s="7"/>
      <c r="AE3" s="37"/>
    </row>
    <row r="4" spans="1:31" ht="29.25" customHeight="1" x14ac:dyDescent="0.15">
      <c r="B4" s="237" t="s">
        <v>8</v>
      </c>
      <c r="C4" s="237"/>
      <c r="D4" s="237"/>
      <c r="E4" s="237"/>
      <c r="F4" s="237"/>
      <c r="G4" s="42"/>
      <c r="H4" s="196">
        <f>SUM(K4:AE4,'[3]3-12_1_2_3_3'!H4:AE4)</f>
        <v>20429</v>
      </c>
      <c r="I4" s="197"/>
      <c r="J4" s="197"/>
      <c r="K4" s="197">
        <f>SUM(K5:M23)</f>
        <v>281</v>
      </c>
      <c r="L4" s="197"/>
      <c r="M4" s="197"/>
      <c r="N4" s="197">
        <f>SUM(N5:P23)</f>
        <v>1309</v>
      </c>
      <c r="O4" s="197"/>
      <c r="P4" s="197"/>
      <c r="Q4" s="197">
        <f>SUM(Q5:S23)</f>
        <v>1561</v>
      </c>
      <c r="R4" s="197"/>
      <c r="S4" s="197"/>
      <c r="T4" s="197">
        <f>SUM(T5:V23)</f>
        <v>1871</v>
      </c>
      <c r="U4" s="197"/>
      <c r="V4" s="197"/>
      <c r="W4" s="197">
        <f>SUM(W5:Y23)</f>
        <v>1887</v>
      </c>
      <c r="X4" s="197"/>
      <c r="Y4" s="197"/>
      <c r="Z4" s="197">
        <f>SUM(Z5:AB23)</f>
        <v>2143</v>
      </c>
      <c r="AA4" s="197"/>
      <c r="AB4" s="197"/>
      <c r="AC4" s="197">
        <f>SUM(AC5:AE23)</f>
        <v>2240</v>
      </c>
      <c r="AD4" s="197"/>
      <c r="AE4" s="197"/>
    </row>
    <row r="5" spans="1:31" ht="27.75" customHeight="1" x14ac:dyDescent="0.15">
      <c r="B5" s="1" t="s">
        <v>315</v>
      </c>
      <c r="C5" s="223" t="s">
        <v>316</v>
      </c>
      <c r="D5" s="223"/>
      <c r="E5" s="223"/>
      <c r="F5" s="223"/>
      <c r="G5" s="223"/>
      <c r="H5" s="23">
        <f>SUM(K5:AE5,'[3]3-12_1_2_3_3'!H5:AE5)</f>
        <v>1817</v>
      </c>
      <c r="I5" s="19"/>
      <c r="J5" s="19"/>
      <c r="K5" s="19">
        <v>14</v>
      </c>
      <c r="L5" s="19"/>
      <c r="M5" s="19"/>
      <c r="N5" s="19">
        <v>89</v>
      </c>
      <c r="O5" s="19"/>
      <c r="P5" s="19"/>
      <c r="Q5" s="19">
        <v>99</v>
      </c>
      <c r="R5" s="19"/>
      <c r="S5" s="19"/>
      <c r="T5" s="19">
        <v>109</v>
      </c>
      <c r="U5" s="19"/>
      <c r="V5" s="19"/>
      <c r="W5" s="19">
        <v>95</v>
      </c>
      <c r="X5" s="19"/>
      <c r="Y5" s="19"/>
      <c r="Z5" s="19">
        <v>136</v>
      </c>
      <c r="AA5" s="19"/>
      <c r="AB5" s="19"/>
      <c r="AC5" s="19">
        <v>166</v>
      </c>
      <c r="AD5" s="19"/>
      <c r="AE5" s="19"/>
    </row>
    <row r="6" spans="1:31" ht="30" customHeight="1" x14ac:dyDescent="0.15">
      <c r="B6" s="1" t="s">
        <v>317</v>
      </c>
      <c r="C6" s="223" t="s">
        <v>318</v>
      </c>
      <c r="D6" s="223"/>
      <c r="E6" s="223"/>
      <c r="F6" s="223"/>
      <c r="G6" s="223"/>
      <c r="H6" s="23">
        <f>SUM(K6:AE6,'[3]3-12_1_2_3_3'!H6:AE6)</f>
        <v>1</v>
      </c>
      <c r="I6" s="19"/>
      <c r="J6" s="19"/>
      <c r="K6" s="19" t="s">
        <v>69</v>
      </c>
      <c r="L6" s="19"/>
      <c r="M6" s="19"/>
      <c r="N6" s="19" t="s">
        <v>69</v>
      </c>
      <c r="O6" s="19"/>
      <c r="P6" s="19"/>
      <c r="Q6" s="19" t="s">
        <v>69</v>
      </c>
      <c r="R6" s="19"/>
      <c r="S6" s="19"/>
      <c r="T6" s="19" t="s">
        <v>69</v>
      </c>
      <c r="U6" s="19"/>
      <c r="V6" s="19"/>
      <c r="W6" s="19" t="s">
        <v>69</v>
      </c>
      <c r="X6" s="19"/>
      <c r="Y6" s="19"/>
      <c r="Z6" s="19" t="s">
        <v>69</v>
      </c>
      <c r="AA6" s="19"/>
      <c r="AB6" s="19"/>
      <c r="AC6" s="19" t="s">
        <v>69</v>
      </c>
      <c r="AD6" s="19"/>
      <c r="AE6" s="19"/>
    </row>
    <row r="7" spans="1:31" ht="30" customHeight="1" x14ac:dyDescent="0.15">
      <c r="B7" s="1" t="s">
        <v>319</v>
      </c>
      <c r="C7" s="223" t="s">
        <v>320</v>
      </c>
      <c r="D7" s="223"/>
      <c r="E7" s="223"/>
      <c r="F7" s="223"/>
      <c r="G7" s="223"/>
      <c r="H7" s="23">
        <f>SUM(K7:AE7,'[3]3-12_1_2_3_3'!H7:AE7)</f>
        <v>567</v>
      </c>
      <c r="I7" s="19"/>
      <c r="J7" s="19"/>
      <c r="K7" s="19">
        <v>6</v>
      </c>
      <c r="L7" s="19"/>
      <c r="M7" s="19"/>
      <c r="N7" s="19">
        <v>66</v>
      </c>
      <c r="O7" s="19"/>
      <c r="P7" s="19"/>
      <c r="Q7" s="19">
        <v>23</v>
      </c>
      <c r="R7" s="19"/>
      <c r="S7" s="19"/>
      <c r="T7" s="19">
        <v>14</v>
      </c>
      <c r="U7" s="19"/>
      <c r="V7" s="19"/>
      <c r="W7" s="19">
        <v>28</v>
      </c>
      <c r="X7" s="19"/>
      <c r="Y7" s="19"/>
      <c r="Z7" s="19">
        <v>31</v>
      </c>
      <c r="AA7" s="19"/>
      <c r="AB7" s="19"/>
      <c r="AC7" s="19">
        <v>32</v>
      </c>
      <c r="AD7" s="19"/>
      <c r="AE7" s="19"/>
    </row>
    <row r="8" spans="1:31" ht="30" customHeight="1" x14ac:dyDescent="0.15">
      <c r="B8" s="1" t="s">
        <v>321</v>
      </c>
      <c r="C8" s="223" t="s">
        <v>322</v>
      </c>
      <c r="D8" s="223"/>
      <c r="E8" s="223"/>
      <c r="F8" s="223"/>
      <c r="G8" s="223"/>
      <c r="H8" s="23">
        <f>SUM(K8:AE8,'[3]3-12_1_2_3_3'!H8:AE8)</f>
        <v>7</v>
      </c>
      <c r="I8" s="19"/>
      <c r="J8" s="19"/>
      <c r="K8" s="19" t="s">
        <v>69</v>
      </c>
      <c r="L8" s="19"/>
      <c r="M8" s="19"/>
      <c r="N8" s="19" t="s">
        <v>69</v>
      </c>
      <c r="O8" s="19"/>
      <c r="P8" s="19"/>
      <c r="Q8" s="19">
        <v>1</v>
      </c>
      <c r="R8" s="19"/>
      <c r="S8" s="19"/>
      <c r="T8" s="19" t="s">
        <v>69</v>
      </c>
      <c r="U8" s="19"/>
      <c r="V8" s="19"/>
      <c r="W8" s="19">
        <v>3</v>
      </c>
      <c r="X8" s="19"/>
      <c r="Y8" s="19"/>
      <c r="Z8" s="19" t="s">
        <v>69</v>
      </c>
      <c r="AA8" s="19"/>
      <c r="AB8" s="19"/>
      <c r="AC8" s="19">
        <v>1</v>
      </c>
      <c r="AD8" s="19"/>
      <c r="AE8" s="19"/>
    </row>
    <row r="9" spans="1:31" ht="30" customHeight="1" x14ac:dyDescent="0.15">
      <c r="B9" s="1" t="s">
        <v>323</v>
      </c>
      <c r="C9" s="223" t="s">
        <v>324</v>
      </c>
      <c r="D9" s="223"/>
      <c r="E9" s="223"/>
      <c r="F9" s="223"/>
      <c r="G9" s="223"/>
      <c r="H9" s="23">
        <f>SUM(K9:AE9,'[3]3-12_1_2_3_3'!H9:AE9)</f>
        <v>2411</v>
      </c>
      <c r="I9" s="19"/>
      <c r="J9" s="19"/>
      <c r="K9" s="19">
        <v>29</v>
      </c>
      <c r="L9" s="19"/>
      <c r="M9" s="19"/>
      <c r="N9" s="19">
        <v>113</v>
      </c>
      <c r="O9" s="19"/>
      <c r="P9" s="19"/>
      <c r="Q9" s="19">
        <v>150</v>
      </c>
      <c r="R9" s="19"/>
      <c r="S9" s="19"/>
      <c r="T9" s="19">
        <v>207</v>
      </c>
      <c r="U9" s="19"/>
      <c r="V9" s="19"/>
      <c r="W9" s="19">
        <v>196</v>
      </c>
      <c r="X9" s="19"/>
      <c r="Y9" s="19"/>
      <c r="Z9" s="19">
        <v>280</v>
      </c>
      <c r="AA9" s="19"/>
      <c r="AB9" s="19"/>
      <c r="AC9" s="19">
        <v>272</v>
      </c>
      <c r="AD9" s="19"/>
      <c r="AE9" s="19"/>
    </row>
    <row r="10" spans="1:31" ht="30" customHeight="1" x14ac:dyDescent="0.15">
      <c r="B10" s="1" t="s">
        <v>325</v>
      </c>
      <c r="C10" s="223" t="s">
        <v>326</v>
      </c>
      <c r="D10" s="223"/>
      <c r="E10" s="223"/>
      <c r="F10" s="223"/>
      <c r="G10" s="223"/>
      <c r="H10" s="23">
        <f>SUM(K10:AE10,'[3]3-12_1_2_3_3'!H10:AE10)</f>
        <v>5230</v>
      </c>
      <c r="I10" s="19"/>
      <c r="J10" s="19"/>
      <c r="K10" s="19">
        <v>103</v>
      </c>
      <c r="L10" s="19"/>
      <c r="M10" s="19"/>
      <c r="N10" s="19">
        <v>528</v>
      </c>
      <c r="O10" s="19"/>
      <c r="P10" s="19"/>
      <c r="Q10" s="19">
        <v>582</v>
      </c>
      <c r="R10" s="19"/>
      <c r="S10" s="19"/>
      <c r="T10" s="19">
        <v>669</v>
      </c>
      <c r="U10" s="19"/>
      <c r="V10" s="19"/>
      <c r="W10" s="19">
        <v>602</v>
      </c>
      <c r="X10" s="19"/>
      <c r="Y10" s="19"/>
      <c r="Z10" s="19">
        <v>552</v>
      </c>
      <c r="AA10" s="19"/>
      <c r="AB10" s="19"/>
      <c r="AC10" s="19">
        <v>485</v>
      </c>
      <c r="AD10" s="19"/>
      <c r="AE10" s="19"/>
    </row>
    <row r="11" spans="1:31" ht="30" customHeight="1" x14ac:dyDescent="0.15">
      <c r="B11" s="1" t="s">
        <v>327</v>
      </c>
      <c r="C11" s="232" t="s">
        <v>365</v>
      </c>
      <c r="D11" s="233"/>
      <c r="E11" s="233"/>
      <c r="F11" s="233"/>
      <c r="G11" s="233"/>
      <c r="H11" s="23">
        <f>SUM(K11:AE11,'[3]3-12_1_2_3_3'!H11:AE11)</f>
        <v>173</v>
      </c>
      <c r="I11" s="19"/>
      <c r="J11" s="19"/>
      <c r="K11" s="19">
        <v>1</v>
      </c>
      <c r="L11" s="19"/>
      <c r="M11" s="19"/>
      <c r="N11" s="19">
        <v>4</v>
      </c>
      <c r="O11" s="19"/>
      <c r="P11" s="19"/>
      <c r="Q11" s="19">
        <v>9</v>
      </c>
      <c r="R11" s="19"/>
      <c r="S11" s="19"/>
      <c r="T11" s="19">
        <v>13</v>
      </c>
      <c r="U11" s="19"/>
      <c r="V11" s="19"/>
      <c r="W11" s="19">
        <v>21</v>
      </c>
      <c r="X11" s="19"/>
      <c r="Y11" s="19"/>
      <c r="Z11" s="19">
        <v>16</v>
      </c>
      <c r="AA11" s="19"/>
      <c r="AB11" s="19"/>
      <c r="AC11" s="19">
        <v>31</v>
      </c>
      <c r="AD11" s="19"/>
      <c r="AE11" s="19"/>
    </row>
    <row r="12" spans="1:31" ht="30" customHeight="1" x14ac:dyDescent="0.15">
      <c r="B12" s="1" t="s">
        <v>329</v>
      </c>
      <c r="C12" s="223" t="s">
        <v>330</v>
      </c>
      <c r="D12" s="223"/>
      <c r="E12" s="223"/>
      <c r="F12" s="223"/>
      <c r="G12" s="223"/>
      <c r="H12" s="23">
        <f>SUM(K12:AE12,'[3]3-12_1_2_3_3'!H12:AE12)</f>
        <v>227</v>
      </c>
      <c r="I12" s="19"/>
      <c r="J12" s="19"/>
      <c r="K12" s="19">
        <v>1</v>
      </c>
      <c r="L12" s="19"/>
      <c r="M12" s="19"/>
      <c r="N12" s="19">
        <v>4</v>
      </c>
      <c r="O12" s="19"/>
      <c r="P12" s="19"/>
      <c r="Q12" s="19">
        <v>7</v>
      </c>
      <c r="R12" s="19"/>
      <c r="S12" s="19"/>
      <c r="T12" s="19">
        <v>17</v>
      </c>
      <c r="U12" s="19"/>
      <c r="V12" s="19"/>
      <c r="W12" s="19">
        <v>11</v>
      </c>
      <c r="X12" s="19"/>
      <c r="Y12" s="19"/>
      <c r="Z12" s="19">
        <v>22</v>
      </c>
      <c r="AA12" s="19"/>
      <c r="AB12" s="19"/>
      <c r="AC12" s="19">
        <v>32</v>
      </c>
      <c r="AD12" s="19"/>
      <c r="AE12" s="19"/>
    </row>
    <row r="13" spans="1:31" ht="30" customHeight="1" x14ac:dyDescent="0.15">
      <c r="B13" s="1" t="s">
        <v>331</v>
      </c>
      <c r="C13" s="223" t="s">
        <v>366</v>
      </c>
      <c r="D13" s="223"/>
      <c r="E13" s="223"/>
      <c r="F13" s="223"/>
      <c r="G13" s="223"/>
      <c r="H13" s="23">
        <f>SUM(K13:AE13,'[3]3-12_1_2_3_3'!H13:AE13)</f>
        <v>1818</v>
      </c>
      <c r="I13" s="19"/>
      <c r="J13" s="19"/>
      <c r="K13" s="19">
        <v>13</v>
      </c>
      <c r="L13" s="19"/>
      <c r="M13" s="19"/>
      <c r="N13" s="19">
        <v>76</v>
      </c>
      <c r="O13" s="19"/>
      <c r="P13" s="19"/>
      <c r="Q13" s="19">
        <v>135</v>
      </c>
      <c r="R13" s="19"/>
      <c r="S13" s="19"/>
      <c r="T13" s="19">
        <v>146</v>
      </c>
      <c r="U13" s="19"/>
      <c r="V13" s="19"/>
      <c r="W13" s="19">
        <v>176</v>
      </c>
      <c r="X13" s="19"/>
      <c r="Y13" s="19"/>
      <c r="Z13" s="19">
        <v>224</v>
      </c>
      <c r="AA13" s="19"/>
      <c r="AB13" s="19"/>
      <c r="AC13" s="19">
        <v>253</v>
      </c>
      <c r="AD13" s="19"/>
      <c r="AE13" s="19"/>
    </row>
    <row r="14" spans="1:31" ht="30" customHeight="1" x14ac:dyDescent="0.15">
      <c r="B14" s="1" t="s">
        <v>333</v>
      </c>
      <c r="C14" s="232" t="s">
        <v>367</v>
      </c>
      <c r="D14" s="233"/>
      <c r="E14" s="233"/>
      <c r="F14" s="233"/>
      <c r="G14" s="233"/>
      <c r="H14" s="23">
        <f>SUM(K14:AE14,'[3]3-12_1_2_3_3'!H14:AE14)</f>
        <v>2884</v>
      </c>
      <c r="I14" s="19"/>
      <c r="J14" s="19"/>
      <c r="K14" s="19">
        <v>58</v>
      </c>
      <c r="L14" s="19"/>
      <c r="M14" s="19"/>
      <c r="N14" s="19">
        <v>186</v>
      </c>
      <c r="O14" s="19"/>
      <c r="P14" s="19"/>
      <c r="Q14" s="19">
        <v>194</v>
      </c>
      <c r="R14" s="19"/>
      <c r="S14" s="19"/>
      <c r="T14" s="19">
        <v>230</v>
      </c>
      <c r="U14" s="19"/>
      <c r="V14" s="19"/>
      <c r="W14" s="19">
        <v>257</v>
      </c>
      <c r="X14" s="19"/>
      <c r="Y14" s="19"/>
      <c r="Z14" s="19">
        <v>278</v>
      </c>
      <c r="AA14" s="19"/>
      <c r="AB14" s="19"/>
      <c r="AC14" s="19">
        <v>281</v>
      </c>
      <c r="AD14" s="19"/>
      <c r="AE14" s="19"/>
    </row>
    <row r="15" spans="1:31" ht="30" customHeight="1" x14ac:dyDescent="0.15">
      <c r="B15" s="1" t="s">
        <v>335</v>
      </c>
      <c r="C15" s="223" t="s">
        <v>336</v>
      </c>
      <c r="D15" s="223"/>
      <c r="E15" s="223"/>
      <c r="F15" s="223"/>
      <c r="G15" s="223"/>
      <c r="H15" s="23">
        <f>SUM(K15:AE15,'[3]3-12_1_2_3_3'!H15:AE15)</f>
        <v>483</v>
      </c>
      <c r="I15" s="19"/>
      <c r="J15" s="19"/>
      <c r="K15" s="19" t="s">
        <v>69</v>
      </c>
      <c r="L15" s="19"/>
      <c r="M15" s="19"/>
      <c r="N15" s="19">
        <v>10</v>
      </c>
      <c r="O15" s="19"/>
      <c r="P15" s="19"/>
      <c r="Q15" s="19">
        <v>24</v>
      </c>
      <c r="R15" s="19"/>
      <c r="S15" s="19"/>
      <c r="T15" s="19">
        <v>57</v>
      </c>
      <c r="U15" s="19"/>
      <c r="V15" s="19"/>
      <c r="W15" s="19">
        <v>48</v>
      </c>
      <c r="X15" s="19"/>
      <c r="Y15" s="19"/>
      <c r="Z15" s="19">
        <v>70</v>
      </c>
      <c r="AA15" s="19"/>
      <c r="AB15" s="19"/>
      <c r="AC15" s="19">
        <v>95</v>
      </c>
      <c r="AD15" s="19"/>
      <c r="AE15" s="19"/>
    </row>
    <row r="16" spans="1:31" ht="30" customHeight="1" x14ac:dyDescent="0.15">
      <c r="B16" s="1" t="s">
        <v>337</v>
      </c>
      <c r="C16" s="223" t="s">
        <v>338</v>
      </c>
      <c r="D16" s="223"/>
      <c r="E16" s="223"/>
      <c r="F16" s="223"/>
      <c r="G16" s="223"/>
      <c r="H16" s="23">
        <f>SUM(K16:AE16,'[3]3-12_1_2_3_3'!H16:AE16)</f>
        <v>116</v>
      </c>
      <c r="I16" s="19"/>
      <c r="J16" s="19"/>
      <c r="K16" s="19" t="s">
        <v>69</v>
      </c>
      <c r="L16" s="19"/>
      <c r="M16" s="19"/>
      <c r="N16" s="19" t="s">
        <v>69</v>
      </c>
      <c r="O16" s="19"/>
      <c r="P16" s="19"/>
      <c r="Q16" s="19">
        <v>6</v>
      </c>
      <c r="R16" s="19"/>
      <c r="S16" s="19"/>
      <c r="T16" s="19">
        <v>6</v>
      </c>
      <c r="U16" s="19"/>
      <c r="V16" s="19"/>
      <c r="W16" s="19">
        <v>9</v>
      </c>
      <c r="X16" s="19"/>
      <c r="Y16" s="19"/>
      <c r="Z16" s="19">
        <v>13</v>
      </c>
      <c r="AA16" s="19"/>
      <c r="AB16" s="19"/>
      <c r="AC16" s="19">
        <v>7</v>
      </c>
      <c r="AD16" s="19"/>
      <c r="AE16" s="19"/>
    </row>
    <row r="17" spans="2:31" ht="30" customHeight="1" x14ac:dyDescent="0.15">
      <c r="B17" s="1" t="s">
        <v>339</v>
      </c>
      <c r="C17" s="223" t="s">
        <v>368</v>
      </c>
      <c r="D17" s="223"/>
      <c r="E17" s="223"/>
      <c r="F17" s="223"/>
      <c r="G17" s="223"/>
      <c r="H17" s="23">
        <f>SUM(K17:AE17,'[3]3-12_1_2_3_3'!H17:AE17)</f>
        <v>785</v>
      </c>
      <c r="I17" s="19"/>
      <c r="J17" s="19"/>
      <c r="K17" s="19">
        <v>25</v>
      </c>
      <c r="L17" s="19"/>
      <c r="M17" s="19"/>
      <c r="N17" s="19">
        <v>41</v>
      </c>
      <c r="O17" s="19"/>
      <c r="P17" s="19"/>
      <c r="Q17" s="19">
        <v>32</v>
      </c>
      <c r="R17" s="19"/>
      <c r="S17" s="19"/>
      <c r="T17" s="19">
        <v>62</v>
      </c>
      <c r="U17" s="19"/>
      <c r="V17" s="19"/>
      <c r="W17" s="19">
        <v>64</v>
      </c>
      <c r="X17" s="19"/>
      <c r="Y17" s="19"/>
      <c r="Z17" s="19">
        <v>65</v>
      </c>
      <c r="AA17" s="19"/>
      <c r="AB17" s="19"/>
      <c r="AC17" s="19">
        <v>85</v>
      </c>
      <c r="AD17" s="19"/>
      <c r="AE17" s="19"/>
    </row>
    <row r="18" spans="2:31" ht="30" customHeight="1" x14ac:dyDescent="0.15">
      <c r="B18" s="1" t="s">
        <v>341</v>
      </c>
      <c r="C18" s="223" t="s">
        <v>369</v>
      </c>
      <c r="D18" s="223"/>
      <c r="E18" s="223"/>
      <c r="F18" s="223"/>
      <c r="G18" s="223"/>
      <c r="H18" s="23">
        <f>SUM(K18:AE18,'[3]3-12_1_2_3_3'!H18:AE18)</f>
        <v>559</v>
      </c>
      <c r="I18" s="19"/>
      <c r="J18" s="19"/>
      <c r="K18" s="19">
        <v>4</v>
      </c>
      <c r="L18" s="19"/>
      <c r="M18" s="19"/>
      <c r="N18" s="19">
        <v>28</v>
      </c>
      <c r="O18" s="19"/>
      <c r="P18" s="19"/>
      <c r="Q18" s="19">
        <v>51</v>
      </c>
      <c r="R18" s="19"/>
      <c r="S18" s="19"/>
      <c r="T18" s="19">
        <v>65</v>
      </c>
      <c r="U18" s="19"/>
      <c r="V18" s="19"/>
      <c r="W18" s="19">
        <v>58</v>
      </c>
      <c r="X18" s="19"/>
      <c r="Y18" s="19"/>
      <c r="Z18" s="19">
        <v>76</v>
      </c>
      <c r="AA18" s="19"/>
      <c r="AB18" s="19"/>
      <c r="AC18" s="19">
        <v>60</v>
      </c>
      <c r="AD18" s="19"/>
      <c r="AE18" s="19"/>
    </row>
    <row r="19" spans="2:31" ht="30" customHeight="1" x14ac:dyDescent="0.15">
      <c r="B19" s="1" t="s">
        <v>343</v>
      </c>
      <c r="C19" s="223" t="s">
        <v>370</v>
      </c>
      <c r="D19" s="223"/>
      <c r="E19" s="223"/>
      <c r="F19" s="223"/>
      <c r="G19" s="223"/>
      <c r="H19" s="23">
        <f>SUM(K19:AE19,'[3]3-12_1_2_3_3'!H19:AE19)</f>
        <v>582</v>
      </c>
      <c r="I19" s="19"/>
      <c r="J19" s="19"/>
      <c r="K19" s="19">
        <v>6</v>
      </c>
      <c r="L19" s="19"/>
      <c r="M19" s="19"/>
      <c r="N19" s="19">
        <v>21</v>
      </c>
      <c r="O19" s="19"/>
      <c r="P19" s="19"/>
      <c r="Q19" s="19">
        <v>46</v>
      </c>
      <c r="R19" s="19"/>
      <c r="S19" s="19"/>
      <c r="T19" s="19">
        <v>38</v>
      </c>
      <c r="U19" s="19"/>
      <c r="V19" s="19"/>
      <c r="W19" s="19">
        <v>44</v>
      </c>
      <c r="X19" s="19"/>
      <c r="Y19" s="19"/>
      <c r="Z19" s="19">
        <v>79</v>
      </c>
      <c r="AA19" s="19"/>
      <c r="AB19" s="19"/>
      <c r="AC19" s="19">
        <v>119</v>
      </c>
      <c r="AD19" s="19"/>
      <c r="AE19" s="19"/>
    </row>
    <row r="20" spans="2:31" ht="30" customHeight="1" x14ac:dyDescent="0.15">
      <c r="B20" s="1" t="s">
        <v>345</v>
      </c>
      <c r="C20" s="223" t="s">
        <v>346</v>
      </c>
      <c r="D20" s="223"/>
      <c r="E20" s="223"/>
      <c r="F20" s="223"/>
      <c r="G20" s="223"/>
      <c r="H20" s="23">
        <f>SUM(K20:AE20,'[3]3-12_1_2_3_3'!H20:AE20)</f>
        <v>330</v>
      </c>
      <c r="I20" s="19"/>
      <c r="J20" s="19"/>
      <c r="K20" s="19">
        <v>4</v>
      </c>
      <c r="L20" s="19"/>
      <c r="M20" s="19"/>
      <c r="N20" s="19">
        <v>23</v>
      </c>
      <c r="O20" s="19"/>
      <c r="P20" s="19"/>
      <c r="Q20" s="19">
        <v>36</v>
      </c>
      <c r="R20" s="19"/>
      <c r="S20" s="19"/>
      <c r="T20" s="19">
        <v>30</v>
      </c>
      <c r="U20" s="19"/>
      <c r="V20" s="19"/>
      <c r="W20" s="19">
        <v>42</v>
      </c>
      <c r="X20" s="19"/>
      <c r="Y20" s="19"/>
      <c r="Z20" s="19">
        <v>47</v>
      </c>
      <c r="AA20" s="19"/>
      <c r="AB20" s="19"/>
      <c r="AC20" s="19">
        <v>45</v>
      </c>
      <c r="AD20" s="19"/>
      <c r="AE20" s="19"/>
    </row>
    <row r="21" spans="2:31" ht="30" customHeight="1" x14ac:dyDescent="0.15">
      <c r="B21" s="1" t="s">
        <v>347</v>
      </c>
      <c r="C21" s="223" t="s">
        <v>371</v>
      </c>
      <c r="D21" s="223"/>
      <c r="E21" s="223"/>
      <c r="F21" s="223"/>
      <c r="G21" s="223"/>
      <c r="H21" s="23">
        <f>SUM(K21:AE21,'[3]3-12_1_2_3_3'!H21:AE21)</f>
        <v>1861</v>
      </c>
      <c r="I21" s="19"/>
      <c r="J21" s="19"/>
      <c r="K21" s="19">
        <v>15</v>
      </c>
      <c r="L21" s="19"/>
      <c r="M21" s="19"/>
      <c r="N21" s="19">
        <v>101</v>
      </c>
      <c r="O21" s="19"/>
      <c r="P21" s="19"/>
      <c r="Q21" s="19">
        <v>117</v>
      </c>
      <c r="R21" s="19"/>
      <c r="S21" s="19"/>
      <c r="T21" s="19">
        <v>152</v>
      </c>
      <c r="U21" s="19"/>
      <c r="V21" s="19"/>
      <c r="W21" s="19">
        <v>172</v>
      </c>
      <c r="X21" s="19"/>
      <c r="Y21" s="19"/>
      <c r="Z21" s="19">
        <v>179</v>
      </c>
      <c r="AA21" s="19"/>
      <c r="AB21" s="19"/>
      <c r="AC21" s="19">
        <v>207</v>
      </c>
      <c r="AD21" s="19"/>
      <c r="AE21" s="19"/>
    </row>
    <row r="22" spans="2:31" ht="30" customHeight="1" x14ac:dyDescent="0.15">
      <c r="B22" s="1" t="s">
        <v>349</v>
      </c>
      <c r="C22" s="223" t="s">
        <v>372</v>
      </c>
      <c r="D22" s="223"/>
      <c r="E22" s="223"/>
      <c r="F22" s="223"/>
      <c r="G22" s="223"/>
      <c r="H22" s="23">
        <f>SUM(K22:AE22,'[3]3-12_1_2_3_3'!H22:AE22)</f>
        <v>573</v>
      </c>
      <c r="I22" s="19"/>
      <c r="J22" s="19"/>
      <c r="K22" s="19">
        <v>2</v>
      </c>
      <c r="L22" s="19"/>
      <c r="M22" s="19"/>
      <c r="N22" s="19">
        <v>19</v>
      </c>
      <c r="O22" s="19"/>
      <c r="P22" s="19"/>
      <c r="Q22" s="19">
        <v>48</v>
      </c>
      <c r="R22" s="19"/>
      <c r="S22" s="19"/>
      <c r="T22" s="19">
        <v>56</v>
      </c>
      <c r="U22" s="19"/>
      <c r="V22" s="19"/>
      <c r="W22" s="19">
        <v>61</v>
      </c>
      <c r="X22" s="19"/>
      <c r="Y22" s="19"/>
      <c r="Z22" s="19">
        <v>74</v>
      </c>
      <c r="AA22" s="19"/>
      <c r="AB22" s="19"/>
      <c r="AC22" s="19">
        <v>69</v>
      </c>
      <c r="AD22" s="19"/>
      <c r="AE22" s="19"/>
    </row>
    <row r="23" spans="2:31" ht="30" customHeight="1" x14ac:dyDescent="0.15">
      <c r="B23" s="28" t="s">
        <v>351</v>
      </c>
      <c r="C23" s="226" t="s">
        <v>352</v>
      </c>
      <c r="D23" s="226"/>
      <c r="E23" s="226"/>
      <c r="F23" s="226"/>
      <c r="G23" s="226"/>
      <c r="H23" s="199">
        <f>SUM(K23:AE23,'[3]3-12_1_2_3_3'!H23:AE23)</f>
        <v>5</v>
      </c>
      <c r="I23" s="200"/>
      <c r="J23" s="200"/>
      <c r="K23" s="200" t="s">
        <v>69</v>
      </c>
      <c r="L23" s="200"/>
      <c r="M23" s="200"/>
      <c r="N23" s="200" t="s">
        <v>69</v>
      </c>
      <c r="O23" s="200"/>
      <c r="P23" s="200"/>
      <c r="Q23" s="200">
        <v>1</v>
      </c>
      <c r="R23" s="200"/>
      <c r="S23" s="200"/>
      <c r="T23" s="200" t="s">
        <v>69</v>
      </c>
      <c r="U23" s="200"/>
      <c r="V23" s="200"/>
      <c r="W23" s="200" t="s">
        <v>69</v>
      </c>
      <c r="X23" s="200"/>
      <c r="Y23" s="200"/>
      <c r="Z23" s="200">
        <v>1</v>
      </c>
      <c r="AA23" s="200"/>
      <c r="AB23" s="200"/>
      <c r="AC23" s="200" t="s">
        <v>69</v>
      </c>
      <c r="AD23" s="200"/>
      <c r="AE23" s="200"/>
    </row>
    <row r="24" spans="2:31" ht="30" customHeight="1" x14ac:dyDescent="0.15">
      <c r="B24" s="237" t="s">
        <v>9</v>
      </c>
      <c r="C24" s="11"/>
      <c r="D24" s="11"/>
      <c r="E24" s="11"/>
      <c r="F24" s="11"/>
      <c r="G24" s="238"/>
      <c r="H24" s="23">
        <f>SUM(K24:AE24,'[3]3-12_1_2_3_3'!H24:AE24)</f>
        <v>15962</v>
      </c>
      <c r="I24" s="19"/>
      <c r="J24" s="19"/>
      <c r="K24" s="19">
        <f>SUM(K25:M43)</f>
        <v>274</v>
      </c>
      <c r="L24" s="19"/>
      <c r="M24" s="19"/>
      <c r="N24" s="19">
        <f>SUM(N25:P43)</f>
        <v>1175</v>
      </c>
      <c r="O24" s="19"/>
      <c r="P24" s="19"/>
      <c r="Q24" s="19">
        <f>SUM(Q25:S43)</f>
        <v>1272</v>
      </c>
      <c r="R24" s="19"/>
      <c r="S24" s="19"/>
      <c r="T24" s="19">
        <f>SUM(T25:V43)</f>
        <v>1348</v>
      </c>
      <c r="U24" s="19"/>
      <c r="V24" s="19"/>
      <c r="W24" s="19">
        <f>SUM(W25:Y43)</f>
        <v>1494</v>
      </c>
      <c r="X24" s="19"/>
      <c r="Y24" s="19"/>
      <c r="Z24" s="19">
        <f>SUM(Z25:AB43)</f>
        <v>1763</v>
      </c>
      <c r="AA24" s="19"/>
      <c r="AB24" s="19"/>
      <c r="AC24" s="19">
        <f>SUM(AC25:AE43)</f>
        <v>1939</v>
      </c>
      <c r="AD24" s="19"/>
      <c r="AE24" s="19"/>
    </row>
    <row r="25" spans="2:31" ht="30" customHeight="1" x14ac:dyDescent="0.15">
      <c r="B25" s="1" t="s">
        <v>315</v>
      </c>
      <c r="C25" s="223" t="s">
        <v>316</v>
      </c>
      <c r="D25" s="223"/>
      <c r="E25" s="223"/>
      <c r="F25" s="223"/>
      <c r="G25" s="223"/>
      <c r="H25" s="23">
        <f>SUM(K25:AE25,'[3]3-12_1_2_3_3'!H25:AE25)</f>
        <v>1540</v>
      </c>
      <c r="I25" s="19"/>
      <c r="J25" s="19"/>
      <c r="K25" s="19">
        <v>4</v>
      </c>
      <c r="L25" s="19"/>
      <c r="M25" s="19"/>
      <c r="N25" s="19">
        <v>25</v>
      </c>
      <c r="O25" s="19"/>
      <c r="P25" s="19"/>
      <c r="Q25" s="19">
        <v>34</v>
      </c>
      <c r="R25" s="19"/>
      <c r="S25" s="19"/>
      <c r="T25" s="19">
        <v>64</v>
      </c>
      <c r="U25" s="19"/>
      <c r="V25" s="19"/>
      <c r="W25" s="19">
        <v>87</v>
      </c>
      <c r="X25" s="19"/>
      <c r="Y25" s="19"/>
      <c r="Z25" s="19">
        <v>131</v>
      </c>
      <c r="AA25" s="19"/>
      <c r="AB25" s="19"/>
      <c r="AC25" s="19">
        <v>186</v>
      </c>
      <c r="AD25" s="19"/>
      <c r="AE25" s="19"/>
    </row>
    <row r="26" spans="2:31" ht="30" customHeight="1" x14ac:dyDescent="0.15">
      <c r="B26" s="1" t="s">
        <v>317</v>
      </c>
      <c r="C26" s="223" t="s">
        <v>318</v>
      </c>
      <c r="D26" s="223"/>
      <c r="E26" s="223"/>
      <c r="F26" s="223"/>
      <c r="G26" s="223"/>
      <c r="H26" s="23">
        <f>SUM(K26:AE26,'[3]3-12_1_2_3_3'!H26:AE26)</f>
        <v>0</v>
      </c>
      <c r="I26" s="19"/>
      <c r="J26" s="19"/>
      <c r="K26" s="19" t="s">
        <v>69</v>
      </c>
      <c r="L26" s="19"/>
      <c r="M26" s="19"/>
      <c r="N26" s="19" t="s">
        <v>69</v>
      </c>
      <c r="O26" s="19"/>
      <c r="P26" s="19"/>
      <c r="Q26" s="19" t="s">
        <v>69</v>
      </c>
      <c r="R26" s="19"/>
      <c r="S26" s="19"/>
      <c r="T26" s="19" t="s">
        <v>69</v>
      </c>
      <c r="U26" s="19"/>
      <c r="V26" s="19"/>
      <c r="W26" s="19" t="s">
        <v>69</v>
      </c>
      <c r="X26" s="19"/>
      <c r="Y26" s="19"/>
      <c r="Z26" s="19" t="s">
        <v>69</v>
      </c>
      <c r="AA26" s="19"/>
      <c r="AB26" s="19"/>
      <c r="AC26" s="19" t="s">
        <v>69</v>
      </c>
      <c r="AD26" s="19"/>
      <c r="AE26" s="19"/>
    </row>
    <row r="27" spans="2:31" ht="30" customHeight="1" x14ac:dyDescent="0.15">
      <c r="B27" s="1" t="s">
        <v>319</v>
      </c>
      <c r="C27" s="223" t="s">
        <v>320</v>
      </c>
      <c r="D27" s="223"/>
      <c r="E27" s="223"/>
      <c r="F27" s="223"/>
      <c r="G27" s="223"/>
      <c r="H27" s="23">
        <f>SUM(K27:AE27,'[3]3-12_1_2_3_3'!H27:AE27)</f>
        <v>94</v>
      </c>
      <c r="I27" s="19"/>
      <c r="J27" s="19"/>
      <c r="K27" s="19" t="s">
        <v>69</v>
      </c>
      <c r="L27" s="19"/>
      <c r="M27" s="19"/>
      <c r="N27" s="19">
        <v>2</v>
      </c>
      <c r="O27" s="19"/>
      <c r="P27" s="19"/>
      <c r="Q27" s="19">
        <v>2</v>
      </c>
      <c r="R27" s="19"/>
      <c r="S27" s="19"/>
      <c r="T27" s="19">
        <v>4</v>
      </c>
      <c r="U27" s="19"/>
      <c r="V27" s="19"/>
      <c r="W27" s="19">
        <v>6</v>
      </c>
      <c r="X27" s="19"/>
      <c r="Y27" s="19"/>
      <c r="Z27" s="19">
        <v>10</v>
      </c>
      <c r="AA27" s="19"/>
      <c r="AB27" s="19"/>
      <c r="AC27" s="19">
        <v>9</v>
      </c>
      <c r="AD27" s="19"/>
      <c r="AE27" s="19"/>
    </row>
    <row r="28" spans="2:31" ht="30" customHeight="1" x14ac:dyDescent="0.15">
      <c r="B28" s="1" t="s">
        <v>321</v>
      </c>
      <c r="C28" s="223" t="s">
        <v>322</v>
      </c>
      <c r="D28" s="223"/>
      <c r="E28" s="223"/>
      <c r="F28" s="223"/>
      <c r="G28" s="223"/>
      <c r="H28" s="23">
        <f>SUM(K28:AE28,'[3]3-12_1_2_3_3'!H28:AE28)</f>
        <v>1</v>
      </c>
      <c r="I28" s="19"/>
      <c r="J28" s="19"/>
      <c r="K28" s="19" t="s">
        <v>69</v>
      </c>
      <c r="L28" s="19"/>
      <c r="M28" s="19"/>
      <c r="N28" s="19" t="s">
        <v>69</v>
      </c>
      <c r="O28" s="19"/>
      <c r="P28" s="19"/>
      <c r="Q28" s="19" t="s">
        <v>69</v>
      </c>
      <c r="R28" s="19"/>
      <c r="S28" s="19"/>
      <c r="T28" s="19" t="s">
        <v>69</v>
      </c>
      <c r="U28" s="19"/>
      <c r="V28" s="19"/>
      <c r="W28" s="19" t="s">
        <v>69</v>
      </c>
      <c r="X28" s="19"/>
      <c r="Y28" s="19"/>
      <c r="Z28" s="19" t="s">
        <v>69</v>
      </c>
      <c r="AA28" s="19"/>
      <c r="AB28" s="19"/>
      <c r="AC28" s="19" t="s">
        <v>69</v>
      </c>
      <c r="AD28" s="19"/>
      <c r="AE28" s="19"/>
    </row>
    <row r="29" spans="2:31" ht="30" customHeight="1" x14ac:dyDescent="0.15">
      <c r="B29" s="1" t="s">
        <v>323</v>
      </c>
      <c r="C29" s="223" t="s">
        <v>324</v>
      </c>
      <c r="D29" s="223"/>
      <c r="E29" s="223"/>
      <c r="F29" s="223"/>
      <c r="G29" s="223"/>
      <c r="H29" s="23">
        <f>SUM(K29:AE29,'[3]3-12_1_2_3_3'!H29:AE29)</f>
        <v>400</v>
      </c>
      <c r="I29" s="19"/>
      <c r="J29" s="19"/>
      <c r="K29" s="19">
        <v>2</v>
      </c>
      <c r="L29" s="19"/>
      <c r="M29" s="19"/>
      <c r="N29" s="19">
        <v>17</v>
      </c>
      <c r="O29" s="19"/>
      <c r="P29" s="19"/>
      <c r="Q29" s="19">
        <v>14</v>
      </c>
      <c r="R29" s="19"/>
      <c r="S29" s="19"/>
      <c r="T29" s="19">
        <v>35</v>
      </c>
      <c r="U29" s="19"/>
      <c r="V29" s="19"/>
      <c r="W29" s="19">
        <v>42</v>
      </c>
      <c r="X29" s="19"/>
      <c r="Y29" s="19"/>
      <c r="Z29" s="19">
        <v>60</v>
      </c>
      <c r="AA29" s="19"/>
      <c r="AB29" s="19"/>
      <c r="AC29" s="19">
        <v>47</v>
      </c>
      <c r="AD29" s="19"/>
      <c r="AE29" s="19"/>
    </row>
    <row r="30" spans="2:31" ht="30" customHeight="1" x14ac:dyDescent="0.15">
      <c r="B30" s="1" t="s">
        <v>325</v>
      </c>
      <c r="C30" s="223" t="s">
        <v>326</v>
      </c>
      <c r="D30" s="223"/>
      <c r="E30" s="223"/>
      <c r="F30" s="223"/>
      <c r="G30" s="223"/>
      <c r="H30" s="23">
        <f>SUM(K30:AE30,'[3]3-12_1_2_3_3'!H30:AE30)</f>
        <v>3462</v>
      </c>
      <c r="I30" s="19"/>
      <c r="J30" s="19"/>
      <c r="K30" s="19">
        <v>47</v>
      </c>
      <c r="L30" s="19"/>
      <c r="M30" s="19"/>
      <c r="N30" s="19">
        <v>334</v>
      </c>
      <c r="O30" s="19"/>
      <c r="P30" s="19"/>
      <c r="Q30" s="19">
        <v>336</v>
      </c>
      <c r="R30" s="19"/>
      <c r="S30" s="19"/>
      <c r="T30" s="19">
        <v>324</v>
      </c>
      <c r="U30" s="19"/>
      <c r="V30" s="19"/>
      <c r="W30" s="19">
        <v>316</v>
      </c>
      <c r="X30" s="19"/>
      <c r="Y30" s="19"/>
      <c r="Z30" s="19">
        <v>358</v>
      </c>
      <c r="AA30" s="19"/>
      <c r="AB30" s="19"/>
      <c r="AC30" s="19">
        <v>368</v>
      </c>
      <c r="AD30" s="19"/>
      <c r="AE30" s="19"/>
    </row>
    <row r="31" spans="2:31" ht="30" customHeight="1" x14ac:dyDescent="0.15">
      <c r="B31" s="1" t="s">
        <v>327</v>
      </c>
      <c r="C31" s="232" t="s">
        <v>365</v>
      </c>
      <c r="D31" s="233"/>
      <c r="E31" s="233"/>
      <c r="F31" s="233"/>
      <c r="G31" s="233"/>
      <c r="H31" s="23">
        <f>SUM(K31:AE31,'[3]3-12_1_2_3_3'!H31:AE31)</f>
        <v>19</v>
      </c>
      <c r="I31" s="19"/>
      <c r="J31" s="19"/>
      <c r="K31" s="19" t="s">
        <v>69</v>
      </c>
      <c r="L31" s="19"/>
      <c r="M31" s="19"/>
      <c r="N31" s="19" t="s">
        <v>69</v>
      </c>
      <c r="O31" s="19"/>
      <c r="P31" s="19"/>
      <c r="Q31" s="19">
        <v>1</v>
      </c>
      <c r="R31" s="19"/>
      <c r="S31" s="19"/>
      <c r="T31" s="19">
        <v>4</v>
      </c>
      <c r="U31" s="19"/>
      <c r="V31" s="19"/>
      <c r="W31" s="19">
        <v>3</v>
      </c>
      <c r="X31" s="19"/>
      <c r="Y31" s="19"/>
      <c r="Z31" s="19">
        <v>1</v>
      </c>
      <c r="AA31" s="19"/>
      <c r="AB31" s="19"/>
      <c r="AC31" s="19">
        <v>3</v>
      </c>
      <c r="AD31" s="19"/>
      <c r="AE31" s="19"/>
    </row>
    <row r="32" spans="2:31" ht="30" customHeight="1" x14ac:dyDescent="0.15">
      <c r="B32" s="1" t="s">
        <v>329</v>
      </c>
      <c r="C32" s="223" t="s">
        <v>330</v>
      </c>
      <c r="D32" s="223"/>
      <c r="E32" s="223"/>
      <c r="F32" s="223"/>
      <c r="G32" s="223"/>
      <c r="H32" s="23">
        <f>SUM(K32:AE32,'[3]3-12_1_2_3_3'!H32:AE32)</f>
        <v>109</v>
      </c>
      <c r="I32" s="19"/>
      <c r="J32" s="19"/>
      <c r="K32" s="19">
        <v>3</v>
      </c>
      <c r="L32" s="19"/>
      <c r="M32" s="19"/>
      <c r="N32" s="19">
        <v>11</v>
      </c>
      <c r="O32" s="19"/>
      <c r="P32" s="19"/>
      <c r="Q32" s="19">
        <v>19</v>
      </c>
      <c r="R32" s="19"/>
      <c r="S32" s="19"/>
      <c r="T32" s="19">
        <v>9</v>
      </c>
      <c r="U32" s="19"/>
      <c r="V32" s="19"/>
      <c r="W32" s="19">
        <v>13</v>
      </c>
      <c r="X32" s="19"/>
      <c r="Y32" s="19"/>
      <c r="Z32" s="19">
        <v>14</v>
      </c>
      <c r="AA32" s="19"/>
      <c r="AB32" s="19"/>
      <c r="AC32" s="19">
        <v>20</v>
      </c>
      <c r="AD32" s="19"/>
      <c r="AE32" s="19"/>
    </row>
    <row r="33" spans="2:31" ht="30" customHeight="1" x14ac:dyDescent="0.15">
      <c r="B33" s="1" t="s">
        <v>331</v>
      </c>
      <c r="C33" s="223" t="s">
        <v>366</v>
      </c>
      <c r="D33" s="223"/>
      <c r="E33" s="223"/>
      <c r="F33" s="223"/>
      <c r="G33" s="223"/>
      <c r="H33" s="23">
        <f>SUM(K33:AE33,'[3]3-12_1_2_3_3'!H33:AE33)</f>
        <v>269</v>
      </c>
      <c r="I33" s="19"/>
      <c r="J33" s="19"/>
      <c r="K33" s="19">
        <v>10</v>
      </c>
      <c r="L33" s="19"/>
      <c r="M33" s="19"/>
      <c r="N33" s="19">
        <v>23</v>
      </c>
      <c r="O33" s="19"/>
      <c r="P33" s="19"/>
      <c r="Q33" s="19">
        <v>26</v>
      </c>
      <c r="R33" s="19"/>
      <c r="S33" s="19"/>
      <c r="T33" s="19">
        <v>25</v>
      </c>
      <c r="U33" s="19"/>
      <c r="V33" s="19"/>
      <c r="W33" s="19">
        <v>33</v>
      </c>
      <c r="X33" s="19"/>
      <c r="Y33" s="19"/>
      <c r="Z33" s="19">
        <v>34</v>
      </c>
      <c r="AA33" s="19"/>
      <c r="AB33" s="19"/>
      <c r="AC33" s="19">
        <v>25</v>
      </c>
      <c r="AD33" s="19"/>
      <c r="AE33" s="19"/>
    </row>
    <row r="34" spans="2:31" ht="30" customHeight="1" x14ac:dyDescent="0.15">
      <c r="B34" s="1" t="s">
        <v>333</v>
      </c>
      <c r="C34" s="232" t="s">
        <v>367</v>
      </c>
      <c r="D34" s="233"/>
      <c r="E34" s="233"/>
      <c r="F34" s="233"/>
      <c r="G34" s="233"/>
      <c r="H34" s="23">
        <f>SUM(K34:AE34,'[3]3-12_1_2_3_3'!H34:AE34)</f>
        <v>3513</v>
      </c>
      <c r="I34" s="19"/>
      <c r="J34" s="19"/>
      <c r="K34" s="19">
        <v>82</v>
      </c>
      <c r="L34" s="19"/>
      <c r="M34" s="19"/>
      <c r="N34" s="19">
        <v>235</v>
      </c>
      <c r="O34" s="19"/>
      <c r="P34" s="19"/>
      <c r="Q34" s="19">
        <v>236</v>
      </c>
      <c r="R34" s="19"/>
      <c r="S34" s="19"/>
      <c r="T34" s="19">
        <v>259</v>
      </c>
      <c r="U34" s="19"/>
      <c r="V34" s="19"/>
      <c r="W34" s="19">
        <v>330</v>
      </c>
      <c r="X34" s="19"/>
      <c r="Y34" s="19"/>
      <c r="Z34" s="19">
        <v>337</v>
      </c>
      <c r="AA34" s="19"/>
      <c r="AB34" s="19"/>
      <c r="AC34" s="19">
        <v>440</v>
      </c>
      <c r="AD34" s="19"/>
      <c r="AE34" s="19"/>
    </row>
    <row r="35" spans="2:31" ht="30" customHeight="1" x14ac:dyDescent="0.15">
      <c r="B35" s="1" t="s">
        <v>335</v>
      </c>
      <c r="C35" s="223" t="s">
        <v>336</v>
      </c>
      <c r="D35" s="223"/>
      <c r="E35" s="223"/>
      <c r="F35" s="223"/>
      <c r="G35" s="223"/>
      <c r="H35" s="23">
        <f>SUM(K35:AE35,'[3]3-12_1_2_3_3'!H35:AE35)</f>
        <v>489</v>
      </c>
      <c r="I35" s="19"/>
      <c r="J35" s="19"/>
      <c r="K35" s="19">
        <v>6</v>
      </c>
      <c r="L35" s="19"/>
      <c r="M35" s="19"/>
      <c r="N35" s="19">
        <v>44</v>
      </c>
      <c r="O35" s="19"/>
      <c r="P35" s="19"/>
      <c r="Q35" s="19">
        <v>49</v>
      </c>
      <c r="R35" s="19"/>
      <c r="S35" s="19"/>
      <c r="T35" s="19">
        <v>73</v>
      </c>
      <c r="U35" s="19"/>
      <c r="V35" s="19"/>
      <c r="W35" s="19">
        <v>57</v>
      </c>
      <c r="X35" s="19"/>
      <c r="Y35" s="19"/>
      <c r="Z35" s="19">
        <v>88</v>
      </c>
      <c r="AA35" s="19"/>
      <c r="AB35" s="19"/>
      <c r="AC35" s="19">
        <v>67</v>
      </c>
      <c r="AD35" s="19"/>
      <c r="AE35" s="19"/>
    </row>
    <row r="36" spans="2:31" ht="30" customHeight="1" x14ac:dyDescent="0.15">
      <c r="B36" s="1" t="s">
        <v>337</v>
      </c>
      <c r="C36" s="223" t="s">
        <v>338</v>
      </c>
      <c r="D36" s="223"/>
      <c r="E36" s="223"/>
      <c r="F36" s="223"/>
      <c r="G36" s="223"/>
      <c r="H36" s="23">
        <f>SUM(K36:AE36,'[3]3-12_1_2_3_3'!H36:AE36)</f>
        <v>82</v>
      </c>
      <c r="I36" s="19"/>
      <c r="J36" s="19"/>
      <c r="K36" s="19" t="s">
        <v>69</v>
      </c>
      <c r="L36" s="19"/>
      <c r="M36" s="19"/>
      <c r="N36" s="19">
        <v>5</v>
      </c>
      <c r="O36" s="19"/>
      <c r="P36" s="19"/>
      <c r="Q36" s="19">
        <v>6</v>
      </c>
      <c r="R36" s="19"/>
      <c r="S36" s="19"/>
      <c r="T36" s="19">
        <v>2</v>
      </c>
      <c r="U36" s="19"/>
      <c r="V36" s="19"/>
      <c r="W36" s="19">
        <v>8</v>
      </c>
      <c r="X36" s="19"/>
      <c r="Y36" s="19"/>
      <c r="Z36" s="19">
        <v>6</v>
      </c>
      <c r="AA36" s="19"/>
      <c r="AB36" s="19"/>
      <c r="AC36" s="19">
        <v>10</v>
      </c>
      <c r="AD36" s="19"/>
      <c r="AE36" s="19"/>
    </row>
    <row r="37" spans="2:31" ht="30" customHeight="1" x14ac:dyDescent="0.15">
      <c r="B37" s="1" t="s">
        <v>339</v>
      </c>
      <c r="C37" s="223" t="s">
        <v>368</v>
      </c>
      <c r="D37" s="223"/>
      <c r="E37" s="223"/>
      <c r="F37" s="223"/>
      <c r="G37" s="223"/>
      <c r="H37" s="23">
        <f>SUM(K37:AE37,'[3]3-12_1_2_3_3'!H37:AE37)</f>
        <v>1380</v>
      </c>
      <c r="I37" s="19"/>
      <c r="J37" s="19"/>
      <c r="K37" s="19">
        <v>59</v>
      </c>
      <c r="L37" s="19"/>
      <c r="M37" s="19"/>
      <c r="N37" s="19">
        <v>94</v>
      </c>
      <c r="O37" s="19"/>
      <c r="P37" s="19"/>
      <c r="Q37" s="19">
        <v>73</v>
      </c>
      <c r="R37" s="19"/>
      <c r="S37" s="19"/>
      <c r="T37" s="19">
        <v>84</v>
      </c>
      <c r="U37" s="19"/>
      <c r="V37" s="19"/>
      <c r="W37" s="19">
        <v>87</v>
      </c>
      <c r="X37" s="19"/>
      <c r="Y37" s="19"/>
      <c r="Z37" s="19">
        <v>117</v>
      </c>
      <c r="AA37" s="19"/>
      <c r="AB37" s="19"/>
      <c r="AC37" s="19">
        <v>144</v>
      </c>
      <c r="AD37" s="19"/>
      <c r="AE37" s="19"/>
    </row>
    <row r="38" spans="2:31" ht="30" customHeight="1" x14ac:dyDescent="0.15">
      <c r="B38" s="1" t="s">
        <v>341</v>
      </c>
      <c r="C38" s="223" t="s">
        <v>369</v>
      </c>
      <c r="D38" s="223"/>
      <c r="E38" s="223"/>
      <c r="F38" s="223"/>
      <c r="G38" s="223"/>
      <c r="H38" s="23">
        <f>SUM(K38:AE38,'[3]3-12_1_2_3_3'!H38:AE38)</f>
        <v>2001</v>
      </c>
      <c r="I38" s="19"/>
      <c r="J38" s="19"/>
      <c r="K38" s="19">
        <v>23</v>
      </c>
      <c r="L38" s="19"/>
      <c r="M38" s="19"/>
      <c r="N38" s="19">
        <v>200</v>
      </c>
      <c r="O38" s="19"/>
      <c r="P38" s="19"/>
      <c r="Q38" s="19">
        <v>252</v>
      </c>
      <c r="R38" s="19"/>
      <c r="S38" s="19"/>
      <c r="T38" s="19">
        <v>217</v>
      </c>
      <c r="U38" s="19"/>
      <c r="V38" s="19"/>
      <c r="W38" s="19">
        <v>260</v>
      </c>
      <c r="X38" s="19"/>
      <c r="Y38" s="19"/>
      <c r="Z38" s="19">
        <v>316</v>
      </c>
      <c r="AA38" s="19"/>
      <c r="AB38" s="19"/>
      <c r="AC38" s="19">
        <v>257</v>
      </c>
      <c r="AD38" s="19"/>
      <c r="AE38" s="19"/>
    </row>
    <row r="39" spans="2:31" ht="30" customHeight="1" x14ac:dyDescent="0.15">
      <c r="B39" s="1" t="s">
        <v>343</v>
      </c>
      <c r="C39" s="223" t="s">
        <v>370</v>
      </c>
      <c r="D39" s="223"/>
      <c r="E39" s="223"/>
      <c r="F39" s="223"/>
      <c r="G39" s="223"/>
      <c r="H39" s="23">
        <f>SUM(K39:AE39,'[3]3-12_1_2_3_3'!H39:AE39)</f>
        <v>711</v>
      </c>
      <c r="I39" s="19"/>
      <c r="J39" s="19"/>
      <c r="K39" s="19">
        <v>11</v>
      </c>
      <c r="L39" s="19"/>
      <c r="M39" s="19"/>
      <c r="N39" s="19">
        <v>51</v>
      </c>
      <c r="O39" s="19"/>
      <c r="P39" s="19"/>
      <c r="Q39" s="19">
        <v>67</v>
      </c>
      <c r="R39" s="19"/>
      <c r="S39" s="19"/>
      <c r="T39" s="19">
        <v>73</v>
      </c>
      <c r="U39" s="19"/>
      <c r="V39" s="19"/>
      <c r="W39" s="19">
        <v>65</v>
      </c>
      <c r="X39" s="19"/>
      <c r="Y39" s="19"/>
      <c r="Z39" s="19">
        <v>101</v>
      </c>
      <c r="AA39" s="19"/>
      <c r="AB39" s="19"/>
      <c r="AC39" s="19">
        <v>134</v>
      </c>
      <c r="AD39" s="19"/>
      <c r="AE39" s="19"/>
    </row>
    <row r="40" spans="2:31" ht="30" customHeight="1" x14ac:dyDescent="0.15">
      <c r="B40" s="1" t="s">
        <v>345</v>
      </c>
      <c r="C40" s="223" t="s">
        <v>346</v>
      </c>
      <c r="D40" s="223"/>
      <c r="E40" s="223"/>
      <c r="F40" s="223"/>
      <c r="G40" s="223"/>
      <c r="H40" s="23">
        <f>SUM(K40:AE40,'[3]3-12_1_2_3_3'!H40:AE40)</f>
        <v>197</v>
      </c>
      <c r="I40" s="19"/>
      <c r="J40" s="19"/>
      <c r="K40" s="19">
        <v>3</v>
      </c>
      <c r="L40" s="19"/>
      <c r="M40" s="19"/>
      <c r="N40" s="19">
        <v>14</v>
      </c>
      <c r="O40" s="19"/>
      <c r="P40" s="19"/>
      <c r="Q40" s="19">
        <v>19</v>
      </c>
      <c r="R40" s="19"/>
      <c r="S40" s="19"/>
      <c r="T40" s="19">
        <v>28</v>
      </c>
      <c r="U40" s="19"/>
      <c r="V40" s="19"/>
      <c r="W40" s="19">
        <v>19</v>
      </c>
      <c r="X40" s="19"/>
      <c r="Y40" s="19"/>
      <c r="Z40" s="19">
        <v>26</v>
      </c>
      <c r="AA40" s="19"/>
      <c r="AB40" s="19"/>
      <c r="AC40" s="19">
        <v>25</v>
      </c>
      <c r="AD40" s="19"/>
      <c r="AE40" s="19"/>
    </row>
    <row r="41" spans="2:31" ht="30" customHeight="1" x14ac:dyDescent="0.15">
      <c r="B41" s="1" t="s">
        <v>347</v>
      </c>
      <c r="C41" s="223" t="s">
        <v>371</v>
      </c>
      <c r="D41" s="223"/>
      <c r="E41" s="223"/>
      <c r="F41" s="223"/>
      <c r="G41" s="223"/>
      <c r="H41" s="23">
        <f>SUM(K41:AE41,'[3]3-12_1_2_3_3'!H41:AE41)</f>
        <v>1447</v>
      </c>
      <c r="I41" s="19"/>
      <c r="J41" s="19"/>
      <c r="K41" s="19">
        <v>21</v>
      </c>
      <c r="L41" s="19"/>
      <c r="M41" s="19"/>
      <c r="N41" s="19">
        <v>112</v>
      </c>
      <c r="O41" s="19"/>
      <c r="P41" s="19"/>
      <c r="Q41" s="19">
        <v>115</v>
      </c>
      <c r="R41" s="19"/>
      <c r="S41" s="19"/>
      <c r="T41" s="19">
        <v>130</v>
      </c>
      <c r="U41" s="19"/>
      <c r="V41" s="19"/>
      <c r="W41" s="19">
        <v>136</v>
      </c>
      <c r="X41" s="19"/>
      <c r="Y41" s="19"/>
      <c r="Z41" s="19">
        <v>134</v>
      </c>
      <c r="AA41" s="19"/>
      <c r="AB41" s="19"/>
      <c r="AC41" s="19">
        <v>157</v>
      </c>
      <c r="AD41" s="19"/>
      <c r="AE41" s="19"/>
    </row>
    <row r="42" spans="2:31" ht="30" customHeight="1" x14ac:dyDescent="0.15">
      <c r="B42" s="1" t="s">
        <v>349</v>
      </c>
      <c r="C42" s="223" t="s">
        <v>372</v>
      </c>
      <c r="D42" s="223"/>
      <c r="E42" s="223"/>
      <c r="F42" s="223"/>
      <c r="G42" s="223"/>
      <c r="H42" s="23">
        <f>SUM(K42:AE42,'[3]3-12_1_2_3_3'!H42:AE42)</f>
        <v>245</v>
      </c>
      <c r="I42" s="19"/>
      <c r="J42" s="19"/>
      <c r="K42" s="19">
        <v>2</v>
      </c>
      <c r="L42" s="19"/>
      <c r="M42" s="19"/>
      <c r="N42" s="19">
        <v>8</v>
      </c>
      <c r="O42" s="19"/>
      <c r="P42" s="19"/>
      <c r="Q42" s="19">
        <v>23</v>
      </c>
      <c r="R42" s="19"/>
      <c r="S42" s="19"/>
      <c r="T42" s="19">
        <v>17</v>
      </c>
      <c r="U42" s="19"/>
      <c r="V42" s="19"/>
      <c r="W42" s="19">
        <v>32</v>
      </c>
      <c r="X42" s="19"/>
      <c r="Y42" s="19"/>
      <c r="Z42" s="19">
        <v>30</v>
      </c>
      <c r="AA42" s="19"/>
      <c r="AB42" s="19"/>
      <c r="AC42" s="19">
        <v>47</v>
      </c>
      <c r="AD42" s="19"/>
      <c r="AE42" s="19"/>
    </row>
    <row r="43" spans="2:31" ht="30" customHeight="1" x14ac:dyDescent="0.15">
      <c r="B43" s="28" t="s">
        <v>351</v>
      </c>
      <c r="C43" s="226" t="s">
        <v>352</v>
      </c>
      <c r="D43" s="226"/>
      <c r="E43" s="226"/>
      <c r="F43" s="226"/>
      <c r="G43" s="226"/>
      <c r="H43" s="199">
        <f>SUM(K43:AE43,'[3]3-12_1_2_3_3'!H43:AE43)</f>
        <v>3</v>
      </c>
      <c r="I43" s="200"/>
      <c r="J43" s="200"/>
      <c r="K43" s="200">
        <v>1</v>
      </c>
      <c r="L43" s="200"/>
      <c r="M43" s="200"/>
      <c r="N43" s="200" t="s">
        <v>69</v>
      </c>
      <c r="O43" s="200"/>
      <c r="P43" s="200"/>
      <c r="Q43" s="200" t="s">
        <v>69</v>
      </c>
      <c r="R43" s="200"/>
      <c r="S43" s="200"/>
      <c r="T43" s="200" t="s">
        <v>69</v>
      </c>
      <c r="U43" s="200"/>
      <c r="V43" s="200"/>
      <c r="W43" s="200" t="s">
        <v>69</v>
      </c>
      <c r="X43" s="200"/>
      <c r="Y43" s="200"/>
      <c r="Z43" s="200" t="s">
        <v>69</v>
      </c>
      <c r="AA43" s="200"/>
      <c r="AB43" s="200"/>
      <c r="AC43" s="200" t="s">
        <v>69</v>
      </c>
      <c r="AD43" s="200"/>
      <c r="AE43" s="200"/>
    </row>
    <row r="44" spans="2:31" ht="21.95" customHeight="1" x14ac:dyDescent="0.15">
      <c r="T44" s="33" t="s">
        <v>277</v>
      </c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</sheetData>
  <mergeCells count="372">
    <mergeCell ref="AC43:AE43"/>
    <mergeCell ref="T44:AE44"/>
    <mergeCell ref="Z42:AB42"/>
    <mergeCell ref="AC42:AE42"/>
    <mergeCell ref="C43:G43"/>
    <mergeCell ref="H43:J43"/>
    <mergeCell ref="K43:M43"/>
    <mergeCell ref="N43:P43"/>
    <mergeCell ref="Q43:S43"/>
    <mergeCell ref="T43:V43"/>
    <mergeCell ref="W43:Y43"/>
    <mergeCell ref="Z43:AB43"/>
    <mergeCell ref="W41:Y41"/>
    <mergeCell ref="Z41:AB41"/>
    <mergeCell ref="AC41:AE41"/>
    <mergeCell ref="C42:G42"/>
    <mergeCell ref="H42:J42"/>
    <mergeCell ref="K42:M42"/>
    <mergeCell ref="N42:P42"/>
    <mergeCell ref="Q42:S42"/>
    <mergeCell ref="T42:V42"/>
    <mergeCell ref="W42:Y42"/>
    <mergeCell ref="C41:G41"/>
    <mergeCell ref="H41:J41"/>
    <mergeCell ref="K41:M41"/>
    <mergeCell ref="N41:P41"/>
    <mergeCell ref="Q41:S41"/>
    <mergeCell ref="T41:V41"/>
    <mergeCell ref="AC39:AE39"/>
    <mergeCell ref="C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Z38:AB38"/>
    <mergeCell ref="AC38:AE38"/>
    <mergeCell ref="C39:G39"/>
    <mergeCell ref="H39:J39"/>
    <mergeCell ref="K39:M39"/>
    <mergeCell ref="N39:P39"/>
    <mergeCell ref="Q39:S39"/>
    <mergeCell ref="T39:V39"/>
    <mergeCell ref="W39:Y39"/>
    <mergeCell ref="Z39:AB39"/>
    <mergeCell ref="W37:Y37"/>
    <mergeCell ref="Z37:AB37"/>
    <mergeCell ref="AC37:AE37"/>
    <mergeCell ref="C38:G38"/>
    <mergeCell ref="H38:J38"/>
    <mergeCell ref="K38:M38"/>
    <mergeCell ref="N38:P38"/>
    <mergeCell ref="Q38:S38"/>
    <mergeCell ref="T38:V38"/>
    <mergeCell ref="W38:Y38"/>
    <mergeCell ref="C37:G37"/>
    <mergeCell ref="H37:J37"/>
    <mergeCell ref="K37:M37"/>
    <mergeCell ref="N37:P37"/>
    <mergeCell ref="Q37:S37"/>
    <mergeCell ref="T37:V37"/>
    <mergeCell ref="AC35:AE35"/>
    <mergeCell ref="C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Z34:AB34"/>
    <mergeCell ref="AC34:AE34"/>
    <mergeCell ref="C35:G35"/>
    <mergeCell ref="H35:J35"/>
    <mergeCell ref="K35:M35"/>
    <mergeCell ref="N35:P35"/>
    <mergeCell ref="Q35:S35"/>
    <mergeCell ref="T35:V35"/>
    <mergeCell ref="W35:Y35"/>
    <mergeCell ref="Z35:AB35"/>
    <mergeCell ref="W33:Y33"/>
    <mergeCell ref="Z33:AB33"/>
    <mergeCell ref="AC33:AE33"/>
    <mergeCell ref="C34:G34"/>
    <mergeCell ref="H34:J34"/>
    <mergeCell ref="K34:M34"/>
    <mergeCell ref="N34:P34"/>
    <mergeCell ref="Q34:S34"/>
    <mergeCell ref="T34:V34"/>
    <mergeCell ref="W34:Y34"/>
    <mergeCell ref="C33:G33"/>
    <mergeCell ref="H33:J33"/>
    <mergeCell ref="K33:M33"/>
    <mergeCell ref="N33:P33"/>
    <mergeCell ref="Q33:S33"/>
    <mergeCell ref="T33:V33"/>
    <mergeCell ref="AC31:AE31"/>
    <mergeCell ref="C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Z30:AB30"/>
    <mergeCell ref="AC30:AE30"/>
    <mergeCell ref="C31:G31"/>
    <mergeCell ref="H31:J31"/>
    <mergeCell ref="K31:M31"/>
    <mergeCell ref="N31:P31"/>
    <mergeCell ref="Q31:S31"/>
    <mergeCell ref="T31:V31"/>
    <mergeCell ref="W31:Y31"/>
    <mergeCell ref="Z31:AB31"/>
    <mergeCell ref="W29:Y29"/>
    <mergeCell ref="Z29:AB29"/>
    <mergeCell ref="AC29:AE29"/>
    <mergeCell ref="C30:G30"/>
    <mergeCell ref="H30:J30"/>
    <mergeCell ref="K30:M30"/>
    <mergeCell ref="N30:P30"/>
    <mergeCell ref="Q30:S30"/>
    <mergeCell ref="T30:V30"/>
    <mergeCell ref="W30:Y30"/>
    <mergeCell ref="C29:G29"/>
    <mergeCell ref="H29:J29"/>
    <mergeCell ref="K29:M29"/>
    <mergeCell ref="N29:P29"/>
    <mergeCell ref="Q29:S29"/>
    <mergeCell ref="T29:V29"/>
    <mergeCell ref="AC27:AE27"/>
    <mergeCell ref="C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Z26:AB26"/>
    <mergeCell ref="AC26:AE26"/>
    <mergeCell ref="C27:G27"/>
    <mergeCell ref="H27:J27"/>
    <mergeCell ref="K27:M27"/>
    <mergeCell ref="N27:P27"/>
    <mergeCell ref="Q27:S27"/>
    <mergeCell ref="T27:V27"/>
    <mergeCell ref="W27:Y27"/>
    <mergeCell ref="Z27:AB27"/>
    <mergeCell ref="W25:Y25"/>
    <mergeCell ref="Z25:AB25"/>
    <mergeCell ref="AC25:AE25"/>
    <mergeCell ref="C26:G26"/>
    <mergeCell ref="H26:J26"/>
    <mergeCell ref="K26:M26"/>
    <mergeCell ref="N26:P26"/>
    <mergeCell ref="Q26:S26"/>
    <mergeCell ref="T26:V26"/>
    <mergeCell ref="W26:Y26"/>
    <mergeCell ref="C25:G25"/>
    <mergeCell ref="H25:J25"/>
    <mergeCell ref="K25:M25"/>
    <mergeCell ref="N25:P25"/>
    <mergeCell ref="Q25:S25"/>
    <mergeCell ref="T25:V25"/>
    <mergeCell ref="AC23:AE23"/>
    <mergeCell ref="B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Z22:AB22"/>
    <mergeCell ref="AC22:AE22"/>
    <mergeCell ref="C23:G23"/>
    <mergeCell ref="H23:J23"/>
    <mergeCell ref="K23:M23"/>
    <mergeCell ref="N23:P23"/>
    <mergeCell ref="Q23:S23"/>
    <mergeCell ref="T23:V23"/>
    <mergeCell ref="W23:Y23"/>
    <mergeCell ref="Z23:AB23"/>
    <mergeCell ref="W21:Y21"/>
    <mergeCell ref="Z21:AB21"/>
    <mergeCell ref="AC21:AE21"/>
    <mergeCell ref="C22:G22"/>
    <mergeCell ref="H22:J22"/>
    <mergeCell ref="K22:M22"/>
    <mergeCell ref="N22:P22"/>
    <mergeCell ref="Q22:S22"/>
    <mergeCell ref="T22:V22"/>
    <mergeCell ref="W22:Y22"/>
    <mergeCell ref="C21:G21"/>
    <mergeCell ref="H21:J21"/>
    <mergeCell ref="K21:M21"/>
    <mergeCell ref="N21:P21"/>
    <mergeCell ref="Q21:S21"/>
    <mergeCell ref="T21:V21"/>
    <mergeCell ref="AC19:AE19"/>
    <mergeCell ref="C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Z18:AB18"/>
    <mergeCell ref="AC18:AE18"/>
    <mergeCell ref="C19:G19"/>
    <mergeCell ref="H19:J19"/>
    <mergeCell ref="K19:M19"/>
    <mergeCell ref="N19:P19"/>
    <mergeCell ref="Q19:S19"/>
    <mergeCell ref="T19:V19"/>
    <mergeCell ref="W19:Y19"/>
    <mergeCell ref="Z19:AB19"/>
    <mergeCell ref="W17:Y17"/>
    <mergeCell ref="Z17:AB17"/>
    <mergeCell ref="AC17:AE17"/>
    <mergeCell ref="C18:G18"/>
    <mergeCell ref="H18:J18"/>
    <mergeCell ref="K18:M18"/>
    <mergeCell ref="N18:P18"/>
    <mergeCell ref="Q18:S18"/>
    <mergeCell ref="T18:V18"/>
    <mergeCell ref="W18:Y18"/>
    <mergeCell ref="C17:G17"/>
    <mergeCell ref="H17:J17"/>
    <mergeCell ref="K17:M17"/>
    <mergeCell ref="N17:P17"/>
    <mergeCell ref="Q17:S17"/>
    <mergeCell ref="T17:V17"/>
    <mergeCell ref="AC15:AE15"/>
    <mergeCell ref="C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Z14:AB14"/>
    <mergeCell ref="AC14:AE14"/>
    <mergeCell ref="C15:G15"/>
    <mergeCell ref="H15:J15"/>
    <mergeCell ref="K15:M15"/>
    <mergeCell ref="N15:P15"/>
    <mergeCell ref="Q15:S15"/>
    <mergeCell ref="T15:V15"/>
    <mergeCell ref="W15:Y15"/>
    <mergeCell ref="Z15:AB15"/>
    <mergeCell ref="W13:Y13"/>
    <mergeCell ref="Z13:AB13"/>
    <mergeCell ref="AC13:AE13"/>
    <mergeCell ref="C14:G14"/>
    <mergeCell ref="H14:J14"/>
    <mergeCell ref="K14:M14"/>
    <mergeCell ref="N14:P14"/>
    <mergeCell ref="Q14:S14"/>
    <mergeCell ref="T14:V14"/>
    <mergeCell ref="W14:Y14"/>
    <mergeCell ref="C13:G13"/>
    <mergeCell ref="H13:J13"/>
    <mergeCell ref="K13:M13"/>
    <mergeCell ref="N13:P13"/>
    <mergeCell ref="Q13:S13"/>
    <mergeCell ref="T13:V13"/>
    <mergeCell ref="AC11:AE11"/>
    <mergeCell ref="C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Z10:AB10"/>
    <mergeCell ref="AC10:AE10"/>
    <mergeCell ref="C11:G11"/>
    <mergeCell ref="H11:J11"/>
    <mergeCell ref="K11:M11"/>
    <mergeCell ref="N11:P11"/>
    <mergeCell ref="Q11:S11"/>
    <mergeCell ref="T11:V11"/>
    <mergeCell ref="W11:Y11"/>
    <mergeCell ref="Z11:AB11"/>
    <mergeCell ref="W9:Y9"/>
    <mergeCell ref="Z9:AB9"/>
    <mergeCell ref="AC9:AE9"/>
    <mergeCell ref="C10:G10"/>
    <mergeCell ref="H10:J10"/>
    <mergeCell ref="K10:M10"/>
    <mergeCell ref="N10:P10"/>
    <mergeCell ref="Q10:S10"/>
    <mergeCell ref="T10:V10"/>
    <mergeCell ref="W10:Y10"/>
    <mergeCell ref="C9:G9"/>
    <mergeCell ref="H9:J9"/>
    <mergeCell ref="K9:M9"/>
    <mergeCell ref="N9:P9"/>
    <mergeCell ref="Q9:S9"/>
    <mergeCell ref="T9:V9"/>
    <mergeCell ref="AC7:AE7"/>
    <mergeCell ref="C8:G8"/>
    <mergeCell ref="H8:J8"/>
    <mergeCell ref="K8:M8"/>
    <mergeCell ref="N8:P8"/>
    <mergeCell ref="Q8:S8"/>
    <mergeCell ref="T8:V8"/>
    <mergeCell ref="W8:Y8"/>
    <mergeCell ref="Z8:AB8"/>
    <mergeCell ref="AC8:AE8"/>
    <mergeCell ref="Z6:AB6"/>
    <mergeCell ref="AC6:AE6"/>
    <mergeCell ref="C7:G7"/>
    <mergeCell ref="H7:J7"/>
    <mergeCell ref="K7:M7"/>
    <mergeCell ref="N7:P7"/>
    <mergeCell ref="Q7:S7"/>
    <mergeCell ref="T7:V7"/>
    <mergeCell ref="W7:Y7"/>
    <mergeCell ref="Z7:AB7"/>
    <mergeCell ref="W5:Y5"/>
    <mergeCell ref="Z5:AB5"/>
    <mergeCell ref="AC5:AE5"/>
    <mergeCell ref="C6:G6"/>
    <mergeCell ref="H6:J6"/>
    <mergeCell ref="K6:M6"/>
    <mergeCell ref="N6:P6"/>
    <mergeCell ref="Q6:S6"/>
    <mergeCell ref="T6:V6"/>
    <mergeCell ref="W6:Y6"/>
    <mergeCell ref="C5:G5"/>
    <mergeCell ref="H5:J5"/>
    <mergeCell ref="K5:M5"/>
    <mergeCell ref="N5:P5"/>
    <mergeCell ref="Q5:S5"/>
    <mergeCell ref="T5:V5"/>
    <mergeCell ref="AC3:AE3"/>
    <mergeCell ref="B4:G4"/>
    <mergeCell ref="H4:J4"/>
    <mergeCell ref="K4:M4"/>
    <mergeCell ref="N4:P4"/>
    <mergeCell ref="Q4:S4"/>
    <mergeCell ref="T4:V4"/>
    <mergeCell ref="W4:Y4"/>
    <mergeCell ref="Z4:AB4"/>
    <mergeCell ref="AC4:AE4"/>
    <mergeCell ref="A1:AE1"/>
    <mergeCell ref="U2:Y2"/>
    <mergeCell ref="B3:G3"/>
    <mergeCell ref="H3:J3"/>
    <mergeCell ref="K3:M3"/>
    <mergeCell ref="N3:P3"/>
    <mergeCell ref="Q3:S3"/>
    <mergeCell ref="T3:V3"/>
    <mergeCell ref="W3:Y3"/>
    <mergeCell ref="Z3:AB3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526B-A1E0-4A0F-B707-A747E6608AF1}">
  <sheetPr>
    <pageSetUpPr fitToPage="1"/>
  </sheetPr>
  <dimension ref="A1:AE44"/>
  <sheetViews>
    <sheetView showGridLines="0" zoomScale="75" workbookViewId="0">
      <selection sqref="A1:AE1"/>
    </sheetView>
  </sheetViews>
  <sheetFormatPr defaultColWidth="4.140625" defaultRowHeight="30" customHeight="1" x14ac:dyDescent="0.15"/>
  <cols>
    <col min="1" max="31" width="4.140625" style="1" customWidth="1"/>
    <col min="32" max="16384" width="4.140625" style="1"/>
  </cols>
  <sheetData>
    <row r="1" spans="1:31" ht="30" customHeight="1" x14ac:dyDescent="0.15">
      <c r="A1" s="34" t="s">
        <v>384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37.5" customHeight="1" thickBot="1" x14ac:dyDescent="0.2"/>
    <row r="3" spans="1:31" ht="26.25" customHeight="1" x14ac:dyDescent="0.15">
      <c r="B3" s="236" t="s">
        <v>385</v>
      </c>
      <c r="C3" s="236"/>
      <c r="D3" s="236"/>
      <c r="E3" s="236"/>
      <c r="F3" s="236"/>
      <c r="G3" s="236"/>
      <c r="H3" s="7" t="s">
        <v>373</v>
      </c>
      <c r="I3" s="7"/>
      <c r="J3" s="7"/>
      <c r="K3" s="7" t="s">
        <v>374</v>
      </c>
      <c r="L3" s="7"/>
      <c r="M3" s="7"/>
      <c r="N3" s="7" t="s">
        <v>375</v>
      </c>
      <c r="O3" s="7"/>
      <c r="P3" s="7"/>
      <c r="Q3" s="7" t="s">
        <v>376</v>
      </c>
      <c r="R3" s="7"/>
      <c r="S3" s="7"/>
      <c r="T3" s="7" t="s">
        <v>377</v>
      </c>
      <c r="U3" s="7"/>
      <c r="V3" s="7"/>
      <c r="W3" s="7" t="s">
        <v>378</v>
      </c>
      <c r="X3" s="7"/>
      <c r="Y3" s="7"/>
      <c r="Z3" s="7" t="s">
        <v>379</v>
      </c>
      <c r="AA3" s="7"/>
      <c r="AB3" s="7"/>
      <c r="AC3" s="7" t="s">
        <v>380</v>
      </c>
      <c r="AD3" s="7"/>
      <c r="AE3" s="37"/>
    </row>
    <row r="4" spans="1:31" ht="29.25" customHeight="1" x14ac:dyDescent="0.15">
      <c r="B4" s="237" t="s">
        <v>8</v>
      </c>
      <c r="C4" s="237"/>
      <c r="D4" s="237"/>
      <c r="E4" s="237"/>
      <c r="F4" s="237"/>
      <c r="G4" s="42"/>
      <c r="H4" s="196">
        <f>SUM(H5:J23)</f>
        <v>2635</v>
      </c>
      <c r="I4" s="197"/>
      <c r="J4" s="197"/>
      <c r="K4" s="197">
        <f>SUM(K5:M23)</f>
        <v>2789</v>
      </c>
      <c r="L4" s="197"/>
      <c r="M4" s="197"/>
      <c r="N4" s="197">
        <f>SUM(N5:P23)</f>
        <v>1555</v>
      </c>
      <c r="O4" s="197"/>
      <c r="P4" s="197"/>
      <c r="Q4" s="197">
        <f>SUM(Q5:S23)</f>
        <v>1046</v>
      </c>
      <c r="R4" s="197"/>
      <c r="S4" s="197"/>
      <c r="T4" s="197">
        <f>SUM(T5:V23)</f>
        <v>619</v>
      </c>
      <c r="U4" s="197"/>
      <c r="V4" s="197"/>
      <c r="W4" s="197">
        <f>SUM(W5:Y23)</f>
        <v>353</v>
      </c>
      <c r="X4" s="197"/>
      <c r="Y4" s="197"/>
      <c r="Z4" s="197">
        <f>SUM(Z5:AB23)</f>
        <v>104</v>
      </c>
      <c r="AA4" s="197"/>
      <c r="AB4" s="197"/>
      <c r="AC4" s="197">
        <f>SUM(AC5:AE23)</f>
        <v>36</v>
      </c>
      <c r="AD4" s="197"/>
      <c r="AE4" s="197"/>
    </row>
    <row r="5" spans="1:31" ht="28.5" customHeight="1" x14ac:dyDescent="0.15">
      <c r="B5" s="1" t="s">
        <v>315</v>
      </c>
      <c r="C5" s="223" t="s">
        <v>316</v>
      </c>
      <c r="D5" s="223"/>
      <c r="E5" s="223"/>
      <c r="F5" s="223"/>
      <c r="G5" s="223"/>
      <c r="H5" s="23">
        <v>231</v>
      </c>
      <c r="I5" s="19"/>
      <c r="J5" s="19"/>
      <c r="K5" s="19">
        <v>243</v>
      </c>
      <c r="L5" s="19"/>
      <c r="M5" s="19"/>
      <c r="N5" s="19">
        <v>147</v>
      </c>
      <c r="O5" s="19"/>
      <c r="P5" s="19"/>
      <c r="Q5" s="19">
        <v>191</v>
      </c>
      <c r="R5" s="19"/>
      <c r="S5" s="19"/>
      <c r="T5" s="19">
        <v>171</v>
      </c>
      <c r="U5" s="19"/>
      <c r="V5" s="19"/>
      <c r="W5" s="19">
        <v>102</v>
      </c>
      <c r="X5" s="19"/>
      <c r="Y5" s="19"/>
      <c r="Z5" s="19">
        <v>20</v>
      </c>
      <c r="AA5" s="19"/>
      <c r="AB5" s="19"/>
      <c r="AC5" s="19">
        <v>4</v>
      </c>
      <c r="AD5" s="19"/>
      <c r="AE5" s="19"/>
    </row>
    <row r="6" spans="1:31" ht="28.5" customHeight="1" x14ac:dyDescent="0.15">
      <c r="B6" s="1" t="s">
        <v>317</v>
      </c>
      <c r="C6" s="223" t="s">
        <v>318</v>
      </c>
      <c r="D6" s="223"/>
      <c r="E6" s="223"/>
      <c r="F6" s="223"/>
      <c r="G6" s="223"/>
      <c r="H6" s="23" t="s">
        <v>69</v>
      </c>
      <c r="I6" s="19"/>
      <c r="J6" s="19"/>
      <c r="K6" s="19" t="s">
        <v>69</v>
      </c>
      <c r="L6" s="19"/>
      <c r="M6" s="19"/>
      <c r="N6" s="19" t="s">
        <v>69</v>
      </c>
      <c r="O6" s="19"/>
      <c r="P6" s="19"/>
      <c r="Q6" s="19">
        <v>1</v>
      </c>
      <c r="R6" s="19"/>
      <c r="S6" s="19"/>
      <c r="T6" s="19" t="s">
        <v>69</v>
      </c>
      <c r="U6" s="19"/>
      <c r="V6" s="19"/>
      <c r="W6" s="19" t="s">
        <v>69</v>
      </c>
      <c r="X6" s="19"/>
      <c r="Y6" s="19"/>
      <c r="Z6" s="19" t="s">
        <v>69</v>
      </c>
      <c r="AA6" s="19"/>
      <c r="AB6" s="19"/>
      <c r="AC6" s="19" t="s">
        <v>69</v>
      </c>
      <c r="AD6" s="19"/>
      <c r="AE6" s="19"/>
    </row>
    <row r="7" spans="1:31" ht="28.5" customHeight="1" x14ac:dyDescent="0.15">
      <c r="B7" s="1" t="s">
        <v>319</v>
      </c>
      <c r="C7" s="223" t="s">
        <v>320</v>
      </c>
      <c r="D7" s="223"/>
      <c r="E7" s="223"/>
      <c r="F7" s="223"/>
      <c r="G7" s="223"/>
      <c r="H7" s="23">
        <v>54</v>
      </c>
      <c r="I7" s="19"/>
      <c r="J7" s="19"/>
      <c r="K7" s="19">
        <v>94</v>
      </c>
      <c r="L7" s="19"/>
      <c r="M7" s="19"/>
      <c r="N7" s="19">
        <v>97</v>
      </c>
      <c r="O7" s="19"/>
      <c r="P7" s="19"/>
      <c r="Q7" s="19">
        <v>77</v>
      </c>
      <c r="R7" s="19"/>
      <c r="S7" s="19"/>
      <c r="T7" s="19">
        <v>33</v>
      </c>
      <c r="U7" s="19"/>
      <c r="V7" s="19"/>
      <c r="W7" s="19">
        <v>11</v>
      </c>
      <c r="X7" s="19"/>
      <c r="Y7" s="19"/>
      <c r="Z7" s="19" t="s">
        <v>69</v>
      </c>
      <c r="AA7" s="19"/>
      <c r="AB7" s="19"/>
      <c r="AC7" s="19">
        <v>1</v>
      </c>
      <c r="AD7" s="19"/>
      <c r="AE7" s="19"/>
    </row>
    <row r="8" spans="1:31" ht="28.5" customHeight="1" x14ac:dyDescent="0.15">
      <c r="B8" s="1" t="s">
        <v>321</v>
      </c>
      <c r="C8" s="223" t="s">
        <v>322</v>
      </c>
      <c r="D8" s="223"/>
      <c r="E8" s="223"/>
      <c r="F8" s="223"/>
      <c r="G8" s="223"/>
      <c r="H8" s="23">
        <v>2</v>
      </c>
      <c r="I8" s="19"/>
      <c r="J8" s="19"/>
      <c r="K8" s="19" t="s">
        <v>69</v>
      </c>
      <c r="L8" s="19"/>
      <c r="M8" s="19"/>
      <c r="N8" s="19" t="s">
        <v>69</v>
      </c>
      <c r="O8" s="19"/>
      <c r="P8" s="19"/>
      <c r="Q8" s="19" t="s">
        <v>69</v>
      </c>
      <c r="R8" s="19"/>
      <c r="S8" s="19"/>
      <c r="T8" s="19" t="s">
        <v>69</v>
      </c>
      <c r="U8" s="19"/>
      <c r="V8" s="19"/>
      <c r="W8" s="19" t="s">
        <v>69</v>
      </c>
      <c r="X8" s="19"/>
      <c r="Y8" s="19"/>
      <c r="Z8" s="19" t="s">
        <v>69</v>
      </c>
      <c r="AA8" s="19"/>
      <c r="AB8" s="19"/>
      <c r="AC8" s="19" t="s">
        <v>69</v>
      </c>
      <c r="AD8" s="19"/>
      <c r="AE8" s="19"/>
    </row>
    <row r="9" spans="1:31" ht="28.5" customHeight="1" x14ac:dyDescent="0.15">
      <c r="B9" s="1" t="s">
        <v>323</v>
      </c>
      <c r="C9" s="223" t="s">
        <v>324</v>
      </c>
      <c r="D9" s="223"/>
      <c r="E9" s="223"/>
      <c r="F9" s="223"/>
      <c r="G9" s="223"/>
      <c r="H9" s="23">
        <v>379</v>
      </c>
      <c r="I9" s="19"/>
      <c r="J9" s="19"/>
      <c r="K9" s="19">
        <v>389</v>
      </c>
      <c r="L9" s="19"/>
      <c r="M9" s="19"/>
      <c r="N9" s="19">
        <v>227</v>
      </c>
      <c r="O9" s="19"/>
      <c r="P9" s="19"/>
      <c r="Q9" s="19">
        <v>101</v>
      </c>
      <c r="R9" s="19"/>
      <c r="S9" s="19"/>
      <c r="T9" s="19">
        <v>43</v>
      </c>
      <c r="U9" s="19"/>
      <c r="V9" s="19"/>
      <c r="W9" s="19">
        <v>20</v>
      </c>
      <c r="X9" s="19"/>
      <c r="Y9" s="19"/>
      <c r="Z9" s="19">
        <v>5</v>
      </c>
      <c r="AA9" s="19"/>
      <c r="AB9" s="19"/>
      <c r="AC9" s="19" t="s">
        <v>69</v>
      </c>
      <c r="AD9" s="19"/>
      <c r="AE9" s="19"/>
    </row>
    <row r="10" spans="1:31" ht="28.5" customHeight="1" x14ac:dyDescent="0.15">
      <c r="B10" s="1" t="s">
        <v>325</v>
      </c>
      <c r="C10" s="223" t="s">
        <v>326</v>
      </c>
      <c r="D10" s="223"/>
      <c r="E10" s="223"/>
      <c r="F10" s="223"/>
      <c r="G10" s="223"/>
      <c r="H10" s="23">
        <v>578</v>
      </c>
      <c r="I10" s="19"/>
      <c r="J10" s="19"/>
      <c r="K10" s="19">
        <v>592</v>
      </c>
      <c r="L10" s="19"/>
      <c r="M10" s="19"/>
      <c r="N10" s="19">
        <v>277</v>
      </c>
      <c r="O10" s="19"/>
      <c r="P10" s="19"/>
      <c r="Q10" s="19">
        <v>137</v>
      </c>
      <c r="R10" s="19"/>
      <c r="S10" s="19"/>
      <c r="T10" s="19">
        <v>76</v>
      </c>
      <c r="U10" s="19"/>
      <c r="V10" s="19"/>
      <c r="W10" s="19">
        <v>33</v>
      </c>
      <c r="X10" s="19"/>
      <c r="Y10" s="19"/>
      <c r="Z10" s="19">
        <v>12</v>
      </c>
      <c r="AA10" s="19"/>
      <c r="AB10" s="19"/>
      <c r="AC10" s="19">
        <v>4</v>
      </c>
      <c r="AD10" s="19"/>
      <c r="AE10" s="19"/>
    </row>
    <row r="11" spans="1:31" ht="28.5" customHeight="1" x14ac:dyDescent="0.15">
      <c r="B11" s="1" t="s">
        <v>327</v>
      </c>
      <c r="C11" s="232" t="s">
        <v>386</v>
      </c>
      <c r="D11" s="233"/>
      <c r="E11" s="233"/>
      <c r="F11" s="233"/>
      <c r="G11" s="233"/>
      <c r="H11" s="23">
        <v>43</v>
      </c>
      <c r="I11" s="19"/>
      <c r="J11" s="19"/>
      <c r="K11" s="19">
        <v>29</v>
      </c>
      <c r="L11" s="19"/>
      <c r="M11" s="19"/>
      <c r="N11" s="19">
        <v>6</v>
      </c>
      <c r="O11" s="19"/>
      <c r="P11" s="19"/>
      <c r="Q11" s="19" t="s">
        <v>69</v>
      </c>
      <c r="R11" s="19"/>
      <c r="S11" s="19"/>
      <c r="T11" s="19" t="s">
        <v>69</v>
      </c>
      <c r="U11" s="19"/>
      <c r="V11" s="19"/>
      <c r="W11" s="19" t="s">
        <v>69</v>
      </c>
      <c r="X11" s="19"/>
      <c r="Y11" s="19"/>
      <c r="Z11" s="19" t="s">
        <v>69</v>
      </c>
      <c r="AA11" s="19"/>
      <c r="AB11" s="19"/>
      <c r="AC11" s="19" t="s">
        <v>69</v>
      </c>
      <c r="AD11" s="19"/>
      <c r="AE11" s="19"/>
    </row>
    <row r="12" spans="1:31" ht="28.5" customHeight="1" x14ac:dyDescent="0.15">
      <c r="B12" s="1" t="s">
        <v>329</v>
      </c>
      <c r="C12" s="223" t="s">
        <v>330</v>
      </c>
      <c r="D12" s="223"/>
      <c r="E12" s="223"/>
      <c r="F12" s="223"/>
      <c r="G12" s="223"/>
      <c r="H12" s="23">
        <v>53</v>
      </c>
      <c r="I12" s="19"/>
      <c r="J12" s="19"/>
      <c r="K12" s="19">
        <v>61</v>
      </c>
      <c r="L12" s="19"/>
      <c r="M12" s="19"/>
      <c r="N12" s="19">
        <v>13</v>
      </c>
      <c r="O12" s="19"/>
      <c r="P12" s="19"/>
      <c r="Q12" s="19">
        <v>3</v>
      </c>
      <c r="R12" s="19"/>
      <c r="S12" s="19"/>
      <c r="T12" s="19">
        <v>3</v>
      </c>
      <c r="U12" s="19"/>
      <c r="V12" s="19"/>
      <c r="W12" s="19" t="s">
        <v>69</v>
      </c>
      <c r="X12" s="19"/>
      <c r="Y12" s="19"/>
      <c r="Z12" s="19" t="s">
        <v>69</v>
      </c>
      <c r="AA12" s="19"/>
      <c r="AB12" s="19"/>
      <c r="AC12" s="19" t="s">
        <v>69</v>
      </c>
      <c r="AD12" s="19"/>
      <c r="AE12" s="19"/>
    </row>
    <row r="13" spans="1:31" ht="28.5" customHeight="1" x14ac:dyDescent="0.15">
      <c r="B13" s="1" t="s">
        <v>331</v>
      </c>
      <c r="C13" s="223" t="s">
        <v>366</v>
      </c>
      <c r="D13" s="223"/>
      <c r="E13" s="223"/>
      <c r="F13" s="223"/>
      <c r="G13" s="223"/>
      <c r="H13" s="23">
        <v>252</v>
      </c>
      <c r="I13" s="19"/>
      <c r="J13" s="19"/>
      <c r="K13" s="19">
        <v>293</v>
      </c>
      <c r="L13" s="19"/>
      <c r="M13" s="19"/>
      <c r="N13" s="19">
        <v>149</v>
      </c>
      <c r="O13" s="19"/>
      <c r="P13" s="19"/>
      <c r="Q13" s="19">
        <v>69</v>
      </c>
      <c r="R13" s="19"/>
      <c r="S13" s="19"/>
      <c r="T13" s="19">
        <v>22</v>
      </c>
      <c r="U13" s="19"/>
      <c r="V13" s="19"/>
      <c r="W13" s="19">
        <v>8</v>
      </c>
      <c r="X13" s="19"/>
      <c r="Y13" s="19"/>
      <c r="Z13" s="19">
        <v>2</v>
      </c>
      <c r="AA13" s="19"/>
      <c r="AB13" s="19"/>
      <c r="AC13" s="19" t="s">
        <v>69</v>
      </c>
      <c r="AD13" s="19"/>
      <c r="AE13" s="19"/>
    </row>
    <row r="14" spans="1:31" ht="28.5" customHeight="1" x14ac:dyDescent="0.15">
      <c r="B14" s="1" t="s">
        <v>333</v>
      </c>
      <c r="C14" s="232" t="s">
        <v>367</v>
      </c>
      <c r="D14" s="233"/>
      <c r="E14" s="233"/>
      <c r="F14" s="233"/>
      <c r="G14" s="233"/>
      <c r="H14" s="23">
        <v>324</v>
      </c>
      <c r="I14" s="19"/>
      <c r="J14" s="19"/>
      <c r="K14" s="19">
        <v>350</v>
      </c>
      <c r="L14" s="19"/>
      <c r="M14" s="19"/>
      <c r="N14" s="19">
        <v>250</v>
      </c>
      <c r="O14" s="19"/>
      <c r="P14" s="19"/>
      <c r="Q14" s="19">
        <v>202</v>
      </c>
      <c r="R14" s="19"/>
      <c r="S14" s="19"/>
      <c r="T14" s="19">
        <v>138</v>
      </c>
      <c r="U14" s="19"/>
      <c r="V14" s="19"/>
      <c r="W14" s="19">
        <v>83</v>
      </c>
      <c r="X14" s="19"/>
      <c r="Y14" s="19"/>
      <c r="Z14" s="19">
        <v>39</v>
      </c>
      <c r="AA14" s="19"/>
      <c r="AB14" s="19"/>
      <c r="AC14" s="19">
        <v>14</v>
      </c>
      <c r="AD14" s="19"/>
      <c r="AE14" s="19"/>
    </row>
    <row r="15" spans="1:31" ht="28.5" customHeight="1" x14ac:dyDescent="0.15">
      <c r="B15" s="1" t="s">
        <v>335</v>
      </c>
      <c r="C15" s="223" t="s">
        <v>336</v>
      </c>
      <c r="D15" s="223"/>
      <c r="E15" s="223"/>
      <c r="F15" s="223"/>
      <c r="G15" s="223"/>
      <c r="H15" s="23">
        <v>81</v>
      </c>
      <c r="I15" s="19"/>
      <c r="J15" s="19"/>
      <c r="K15" s="19">
        <v>60</v>
      </c>
      <c r="L15" s="19"/>
      <c r="M15" s="19"/>
      <c r="N15" s="19">
        <v>23</v>
      </c>
      <c r="O15" s="19"/>
      <c r="P15" s="19"/>
      <c r="Q15" s="19">
        <v>9</v>
      </c>
      <c r="R15" s="19"/>
      <c r="S15" s="19"/>
      <c r="T15" s="19">
        <v>5</v>
      </c>
      <c r="U15" s="19"/>
      <c r="V15" s="19"/>
      <c r="W15" s="19" t="s">
        <v>69</v>
      </c>
      <c r="X15" s="19"/>
      <c r="Y15" s="19"/>
      <c r="Z15" s="19" t="s">
        <v>69</v>
      </c>
      <c r="AA15" s="19"/>
      <c r="AB15" s="19"/>
      <c r="AC15" s="19">
        <v>1</v>
      </c>
      <c r="AD15" s="19"/>
      <c r="AE15" s="19"/>
    </row>
    <row r="16" spans="1:31" ht="28.5" customHeight="1" x14ac:dyDescent="0.15">
      <c r="B16" s="1" t="s">
        <v>337</v>
      </c>
      <c r="C16" s="223" t="s">
        <v>338</v>
      </c>
      <c r="D16" s="223"/>
      <c r="E16" s="223"/>
      <c r="F16" s="223"/>
      <c r="G16" s="223"/>
      <c r="H16" s="23">
        <v>12</v>
      </c>
      <c r="I16" s="19"/>
      <c r="J16" s="19"/>
      <c r="K16" s="19">
        <v>16</v>
      </c>
      <c r="L16" s="19"/>
      <c r="M16" s="19"/>
      <c r="N16" s="19">
        <v>15</v>
      </c>
      <c r="O16" s="19"/>
      <c r="P16" s="19"/>
      <c r="Q16" s="19">
        <v>9</v>
      </c>
      <c r="R16" s="19"/>
      <c r="S16" s="19"/>
      <c r="T16" s="19">
        <v>14</v>
      </c>
      <c r="U16" s="19"/>
      <c r="V16" s="19"/>
      <c r="W16" s="19">
        <v>4</v>
      </c>
      <c r="X16" s="19"/>
      <c r="Y16" s="19"/>
      <c r="Z16" s="19">
        <v>4</v>
      </c>
      <c r="AA16" s="19"/>
      <c r="AB16" s="19"/>
      <c r="AC16" s="19">
        <v>1</v>
      </c>
      <c r="AD16" s="19"/>
      <c r="AE16" s="19"/>
    </row>
    <row r="17" spans="2:31" ht="28.5" customHeight="1" x14ac:dyDescent="0.15">
      <c r="B17" s="1" t="s">
        <v>339</v>
      </c>
      <c r="C17" s="223" t="s">
        <v>368</v>
      </c>
      <c r="D17" s="223"/>
      <c r="E17" s="223"/>
      <c r="F17" s="223"/>
      <c r="G17" s="223"/>
      <c r="H17" s="23">
        <v>94</v>
      </c>
      <c r="I17" s="19"/>
      <c r="J17" s="19"/>
      <c r="K17" s="19">
        <v>110</v>
      </c>
      <c r="L17" s="19"/>
      <c r="M17" s="19"/>
      <c r="N17" s="19">
        <v>91</v>
      </c>
      <c r="O17" s="19"/>
      <c r="P17" s="19"/>
      <c r="Q17" s="19">
        <v>67</v>
      </c>
      <c r="R17" s="19"/>
      <c r="S17" s="19"/>
      <c r="T17" s="19">
        <v>30</v>
      </c>
      <c r="U17" s="19"/>
      <c r="V17" s="19"/>
      <c r="W17" s="19">
        <v>16</v>
      </c>
      <c r="X17" s="19"/>
      <c r="Y17" s="19"/>
      <c r="Z17" s="19">
        <v>3</v>
      </c>
      <c r="AA17" s="19"/>
      <c r="AB17" s="19"/>
      <c r="AC17" s="19" t="s">
        <v>69</v>
      </c>
      <c r="AD17" s="19"/>
      <c r="AE17" s="19"/>
    </row>
    <row r="18" spans="2:31" ht="28.5" customHeight="1" x14ac:dyDescent="0.15">
      <c r="B18" s="1" t="s">
        <v>341</v>
      </c>
      <c r="C18" s="223" t="s">
        <v>369</v>
      </c>
      <c r="D18" s="223"/>
      <c r="E18" s="223"/>
      <c r="F18" s="223"/>
      <c r="G18" s="223"/>
      <c r="H18" s="23">
        <v>67</v>
      </c>
      <c r="I18" s="19"/>
      <c r="J18" s="19"/>
      <c r="K18" s="19">
        <v>62</v>
      </c>
      <c r="L18" s="19"/>
      <c r="M18" s="19"/>
      <c r="N18" s="19">
        <v>24</v>
      </c>
      <c r="O18" s="19"/>
      <c r="P18" s="19"/>
      <c r="Q18" s="19">
        <v>22</v>
      </c>
      <c r="R18" s="19"/>
      <c r="S18" s="19"/>
      <c r="T18" s="19">
        <v>16</v>
      </c>
      <c r="U18" s="19"/>
      <c r="V18" s="19"/>
      <c r="W18" s="19">
        <v>19</v>
      </c>
      <c r="X18" s="19"/>
      <c r="Y18" s="19"/>
      <c r="Z18" s="19">
        <v>5</v>
      </c>
      <c r="AA18" s="19"/>
      <c r="AB18" s="19"/>
      <c r="AC18" s="19">
        <v>2</v>
      </c>
      <c r="AD18" s="19"/>
      <c r="AE18" s="19"/>
    </row>
    <row r="19" spans="2:31" ht="28.5" customHeight="1" x14ac:dyDescent="0.15">
      <c r="B19" s="1" t="s">
        <v>343</v>
      </c>
      <c r="C19" s="223" t="s">
        <v>370</v>
      </c>
      <c r="D19" s="223"/>
      <c r="E19" s="223"/>
      <c r="F19" s="223"/>
      <c r="G19" s="223"/>
      <c r="H19" s="23">
        <v>78</v>
      </c>
      <c r="I19" s="19"/>
      <c r="J19" s="19"/>
      <c r="K19" s="19">
        <v>82</v>
      </c>
      <c r="L19" s="19"/>
      <c r="M19" s="19"/>
      <c r="N19" s="19">
        <v>36</v>
      </c>
      <c r="O19" s="19"/>
      <c r="P19" s="19"/>
      <c r="Q19" s="19">
        <v>16</v>
      </c>
      <c r="R19" s="19"/>
      <c r="S19" s="19"/>
      <c r="T19" s="19">
        <v>4</v>
      </c>
      <c r="U19" s="19"/>
      <c r="V19" s="19"/>
      <c r="W19" s="19">
        <v>12</v>
      </c>
      <c r="X19" s="19"/>
      <c r="Y19" s="19"/>
      <c r="Z19" s="19" t="s">
        <v>69</v>
      </c>
      <c r="AA19" s="19"/>
      <c r="AB19" s="19"/>
      <c r="AC19" s="19">
        <v>1</v>
      </c>
      <c r="AD19" s="19"/>
      <c r="AE19" s="19"/>
    </row>
    <row r="20" spans="2:31" ht="28.5" customHeight="1" x14ac:dyDescent="0.15">
      <c r="B20" s="1" t="s">
        <v>345</v>
      </c>
      <c r="C20" s="223" t="s">
        <v>346</v>
      </c>
      <c r="D20" s="223"/>
      <c r="E20" s="223"/>
      <c r="F20" s="223"/>
      <c r="G20" s="223"/>
      <c r="H20" s="23">
        <v>39</v>
      </c>
      <c r="I20" s="19"/>
      <c r="J20" s="19"/>
      <c r="K20" s="19">
        <v>42</v>
      </c>
      <c r="L20" s="19"/>
      <c r="M20" s="19"/>
      <c r="N20" s="19">
        <v>8</v>
      </c>
      <c r="O20" s="19"/>
      <c r="P20" s="19"/>
      <c r="Q20" s="19">
        <v>10</v>
      </c>
      <c r="R20" s="19"/>
      <c r="S20" s="19"/>
      <c r="T20" s="19">
        <v>2</v>
      </c>
      <c r="U20" s="19"/>
      <c r="V20" s="19"/>
      <c r="W20" s="19">
        <v>2</v>
      </c>
      <c r="X20" s="19"/>
      <c r="Y20" s="19"/>
      <c r="Z20" s="19" t="s">
        <v>69</v>
      </c>
      <c r="AA20" s="19"/>
      <c r="AB20" s="19"/>
      <c r="AC20" s="19" t="s">
        <v>69</v>
      </c>
      <c r="AD20" s="19"/>
      <c r="AE20" s="19"/>
    </row>
    <row r="21" spans="2:31" ht="28.5" customHeight="1" x14ac:dyDescent="0.15">
      <c r="B21" s="1" t="s">
        <v>347</v>
      </c>
      <c r="C21" s="223" t="s">
        <v>371</v>
      </c>
      <c r="D21" s="223"/>
      <c r="E21" s="223"/>
      <c r="F21" s="223"/>
      <c r="G21" s="223"/>
      <c r="H21" s="23">
        <v>231</v>
      </c>
      <c r="I21" s="19"/>
      <c r="J21" s="19"/>
      <c r="K21" s="19">
        <v>273</v>
      </c>
      <c r="L21" s="19"/>
      <c r="M21" s="19"/>
      <c r="N21" s="19">
        <v>171</v>
      </c>
      <c r="O21" s="19"/>
      <c r="P21" s="19"/>
      <c r="Q21" s="19">
        <v>120</v>
      </c>
      <c r="R21" s="19"/>
      <c r="S21" s="19"/>
      <c r="T21" s="19">
        <v>60</v>
      </c>
      <c r="U21" s="19"/>
      <c r="V21" s="19"/>
      <c r="W21" s="19">
        <v>42</v>
      </c>
      <c r="X21" s="19"/>
      <c r="Y21" s="19"/>
      <c r="Z21" s="19">
        <v>13</v>
      </c>
      <c r="AA21" s="19"/>
      <c r="AB21" s="19"/>
      <c r="AC21" s="19">
        <v>8</v>
      </c>
      <c r="AD21" s="19"/>
      <c r="AE21" s="19"/>
    </row>
    <row r="22" spans="2:31" ht="28.5" customHeight="1" x14ac:dyDescent="0.15">
      <c r="B22" s="1" t="s">
        <v>349</v>
      </c>
      <c r="C22" s="223" t="s">
        <v>372</v>
      </c>
      <c r="D22" s="223"/>
      <c r="E22" s="223"/>
      <c r="F22" s="223"/>
      <c r="G22" s="223"/>
      <c r="H22" s="23">
        <v>116</v>
      </c>
      <c r="I22" s="19"/>
      <c r="J22" s="19"/>
      <c r="K22" s="19">
        <v>92</v>
      </c>
      <c r="L22" s="19"/>
      <c r="M22" s="19"/>
      <c r="N22" s="19">
        <v>21</v>
      </c>
      <c r="O22" s="19"/>
      <c r="P22" s="19"/>
      <c r="Q22" s="19">
        <v>11</v>
      </c>
      <c r="R22" s="19"/>
      <c r="S22" s="19"/>
      <c r="T22" s="19">
        <v>2</v>
      </c>
      <c r="U22" s="19"/>
      <c r="V22" s="19"/>
      <c r="W22" s="19">
        <v>1</v>
      </c>
      <c r="X22" s="19"/>
      <c r="Y22" s="19"/>
      <c r="Z22" s="19">
        <v>1</v>
      </c>
      <c r="AA22" s="19"/>
      <c r="AB22" s="19"/>
      <c r="AC22" s="19" t="s">
        <v>69</v>
      </c>
      <c r="AD22" s="19"/>
      <c r="AE22" s="19"/>
    </row>
    <row r="23" spans="2:31" ht="28.5" customHeight="1" x14ac:dyDescent="0.15">
      <c r="B23" s="28" t="s">
        <v>351</v>
      </c>
      <c r="C23" s="226" t="s">
        <v>352</v>
      </c>
      <c r="D23" s="226"/>
      <c r="E23" s="226"/>
      <c r="F23" s="226"/>
      <c r="G23" s="226"/>
      <c r="H23" s="199">
        <v>1</v>
      </c>
      <c r="I23" s="200"/>
      <c r="J23" s="200"/>
      <c r="K23" s="200">
        <v>1</v>
      </c>
      <c r="L23" s="200"/>
      <c r="M23" s="200"/>
      <c r="N23" s="200" t="s">
        <v>69</v>
      </c>
      <c r="O23" s="200"/>
      <c r="P23" s="200"/>
      <c r="Q23" s="200">
        <v>1</v>
      </c>
      <c r="R23" s="200"/>
      <c r="S23" s="200"/>
      <c r="T23" s="200" t="s">
        <v>69</v>
      </c>
      <c r="U23" s="200"/>
      <c r="V23" s="200"/>
      <c r="W23" s="200" t="s">
        <v>69</v>
      </c>
      <c r="X23" s="200"/>
      <c r="Y23" s="200"/>
      <c r="Z23" s="200" t="s">
        <v>69</v>
      </c>
      <c r="AA23" s="200"/>
      <c r="AB23" s="200"/>
      <c r="AC23" s="200" t="s">
        <v>69</v>
      </c>
      <c r="AD23" s="200"/>
      <c r="AE23" s="200"/>
    </row>
    <row r="24" spans="2:31" ht="28.5" customHeight="1" x14ac:dyDescent="0.15">
      <c r="B24" s="237" t="s">
        <v>9</v>
      </c>
      <c r="C24" s="237"/>
      <c r="D24" s="237"/>
      <c r="E24" s="237"/>
      <c r="F24" s="237"/>
      <c r="G24" s="42"/>
      <c r="H24" s="23">
        <f>SUM(H25:J43)</f>
        <v>1958</v>
      </c>
      <c r="I24" s="19"/>
      <c r="J24" s="19"/>
      <c r="K24" s="197">
        <f>SUM(K25:M43)</f>
        <v>1927</v>
      </c>
      <c r="L24" s="197"/>
      <c r="M24" s="197"/>
      <c r="N24" s="197">
        <f>SUM(N25:P43)</f>
        <v>1171</v>
      </c>
      <c r="O24" s="197"/>
      <c r="P24" s="197"/>
      <c r="Q24" s="197">
        <f>SUM(Q25:S43)</f>
        <v>779</v>
      </c>
      <c r="R24" s="197"/>
      <c r="S24" s="197"/>
      <c r="T24" s="197">
        <f>SUM(T25:V43)</f>
        <v>480</v>
      </c>
      <c r="U24" s="197"/>
      <c r="V24" s="197"/>
      <c r="W24" s="197">
        <f>SUM(W25:Y43)</f>
        <v>282</v>
      </c>
      <c r="X24" s="197"/>
      <c r="Y24" s="197"/>
      <c r="Z24" s="197">
        <f>SUM(Z25:AB43)</f>
        <v>69</v>
      </c>
      <c r="AA24" s="197"/>
      <c r="AB24" s="197"/>
      <c r="AC24" s="197">
        <f>SUM(AC25:AE43)</f>
        <v>31</v>
      </c>
      <c r="AD24" s="197"/>
      <c r="AE24" s="197"/>
    </row>
    <row r="25" spans="2:31" ht="28.5" customHeight="1" x14ac:dyDescent="0.15">
      <c r="B25" s="1" t="s">
        <v>315</v>
      </c>
      <c r="C25" s="223" t="s">
        <v>316</v>
      </c>
      <c r="D25" s="223"/>
      <c r="E25" s="223"/>
      <c r="F25" s="223"/>
      <c r="G25" s="223"/>
      <c r="H25" s="23">
        <v>213</v>
      </c>
      <c r="I25" s="19"/>
      <c r="J25" s="19"/>
      <c r="K25" s="19">
        <v>174</v>
      </c>
      <c r="L25" s="19"/>
      <c r="M25" s="19"/>
      <c r="N25" s="19">
        <v>174</v>
      </c>
      <c r="O25" s="19"/>
      <c r="P25" s="19"/>
      <c r="Q25" s="19">
        <v>197</v>
      </c>
      <c r="R25" s="19"/>
      <c r="S25" s="19"/>
      <c r="T25" s="19">
        <v>146</v>
      </c>
      <c r="U25" s="19"/>
      <c r="V25" s="19"/>
      <c r="W25" s="19">
        <v>89</v>
      </c>
      <c r="X25" s="19"/>
      <c r="Y25" s="19"/>
      <c r="Z25" s="19">
        <v>11</v>
      </c>
      <c r="AA25" s="19"/>
      <c r="AB25" s="19"/>
      <c r="AC25" s="19">
        <v>5</v>
      </c>
      <c r="AD25" s="19"/>
      <c r="AE25" s="19"/>
    </row>
    <row r="26" spans="2:31" ht="28.5" customHeight="1" x14ac:dyDescent="0.15">
      <c r="B26" s="1" t="s">
        <v>317</v>
      </c>
      <c r="C26" s="223" t="s">
        <v>318</v>
      </c>
      <c r="D26" s="223"/>
      <c r="E26" s="223"/>
      <c r="F26" s="223"/>
      <c r="G26" s="223"/>
      <c r="H26" s="23" t="s">
        <v>69</v>
      </c>
      <c r="I26" s="19"/>
      <c r="J26" s="19"/>
      <c r="K26" s="19" t="s">
        <v>69</v>
      </c>
      <c r="L26" s="19"/>
      <c r="M26" s="19"/>
      <c r="N26" s="19" t="s">
        <v>69</v>
      </c>
      <c r="O26" s="19"/>
      <c r="P26" s="19"/>
      <c r="Q26" s="19" t="s">
        <v>69</v>
      </c>
      <c r="R26" s="19"/>
      <c r="S26" s="19"/>
      <c r="T26" s="19" t="s">
        <v>69</v>
      </c>
      <c r="U26" s="19"/>
      <c r="V26" s="19"/>
      <c r="W26" s="19" t="s">
        <v>69</v>
      </c>
      <c r="X26" s="19"/>
      <c r="Y26" s="19"/>
      <c r="Z26" s="19" t="s">
        <v>69</v>
      </c>
      <c r="AA26" s="19"/>
      <c r="AB26" s="19"/>
      <c r="AC26" s="19" t="s">
        <v>69</v>
      </c>
      <c r="AD26" s="19"/>
      <c r="AE26" s="19"/>
    </row>
    <row r="27" spans="2:31" ht="28.5" customHeight="1" x14ac:dyDescent="0.15">
      <c r="B27" s="1" t="s">
        <v>319</v>
      </c>
      <c r="C27" s="223" t="s">
        <v>320</v>
      </c>
      <c r="D27" s="223"/>
      <c r="E27" s="223"/>
      <c r="F27" s="223"/>
      <c r="G27" s="223"/>
      <c r="H27" s="23">
        <v>8</v>
      </c>
      <c r="I27" s="19"/>
      <c r="J27" s="19"/>
      <c r="K27" s="19">
        <v>17</v>
      </c>
      <c r="L27" s="19"/>
      <c r="M27" s="19"/>
      <c r="N27" s="19">
        <v>12</v>
      </c>
      <c r="O27" s="19"/>
      <c r="P27" s="19"/>
      <c r="Q27" s="19">
        <v>14</v>
      </c>
      <c r="R27" s="19"/>
      <c r="S27" s="19"/>
      <c r="T27" s="19">
        <v>3</v>
      </c>
      <c r="U27" s="19"/>
      <c r="V27" s="19"/>
      <c r="W27" s="19">
        <v>6</v>
      </c>
      <c r="X27" s="19"/>
      <c r="Y27" s="19"/>
      <c r="Z27" s="19">
        <v>1</v>
      </c>
      <c r="AA27" s="19"/>
      <c r="AB27" s="19"/>
      <c r="AC27" s="19" t="s">
        <v>69</v>
      </c>
      <c r="AD27" s="19"/>
      <c r="AE27" s="19"/>
    </row>
    <row r="28" spans="2:31" ht="28.5" customHeight="1" x14ac:dyDescent="0.15">
      <c r="B28" s="1" t="s">
        <v>321</v>
      </c>
      <c r="C28" s="223" t="s">
        <v>322</v>
      </c>
      <c r="D28" s="223"/>
      <c r="E28" s="223"/>
      <c r="F28" s="223"/>
      <c r="G28" s="223"/>
      <c r="H28" s="23">
        <v>1</v>
      </c>
      <c r="I28" s="19"/>
      <c r="J28" s="19"/>
      <c r="K28" s="19" t="s">
        <v>69</v>
      </c>
      <c r="L28" s="19"/>
      <c r="M28" s="19"/>
      <c r="N28" s="19" t="s">
        <v>69</v>
      </c>
      <c r="O28" s="19"/>
      <c r="P28" s="19"/>
      <c r="Q28" s="19" t="s">
        <v>69</v>
      </c>
      <c r="R28" s="19"/>
      <c r="S28" s="19"/>
      <c r="T28" s="19" t="s">
        <v>69</v>
      </c>
      <c r="U28" s="19"/>
      <c r="V28" s="19"/>
      <c r="W28" s="19" t="s">
        <v>69</v>
      </c>
      <c r="X28" s="19"/>
      <c r="Y28" s="19"/>
      <c r="Z28" s="19" t="s">
        <v>69</v>
      </c>
      <c r="AA28" s="19"/>
      <c r="AB28" s="19"/>
      <c r="AC28" s="19" t="s">
        <v>69</v>
      </c>
      <c r="AD28" s="19"/>
      <c r="AE28" s="19"/>
    </row>
    <row r="29" spans="2:31" ht="28.5" customHeight="1" x14ac:dyDescent="0.15">
      <c r="B29" s="1" t="s">
        <v>323</v>
      </c>
      <c r="C29" s="223" t="s">
        <v>324</v>
      </c>
      <c r="D29" s="223"/>
      <c r="E29" s="223"/>
      <c r="F29" s="223"/>
      <c r="G29" s="223"/>
      <c r="H29" s="23">
        <v>59</v>
      </c>
      <c r="I29" s="19"/>
      <c r="J29" s="19"/>
      <c r="K29" s="19">
        <v>62</v>
      </c>
      <c r="L29" s="19"/>
      <c r="M29" s="19"/>
      <c r="N29" s="19">
        <v>30</v>
      </c>
      <c r="O29" s="19"/>
      <c r="P29" s="19"/>
      <c r="Q29" s="19">
        <v>13</v>
      </c>
      <c r="R29" s="19"/>
      <c r="S29" s="19"/>
      <c r="T29" s="19">
        <v>8</v>
      </c>
      <c r="U29" s="19"/>
      <c r="V29" s="19"/>
      <c r="W29" s="19">
        <v>10</v>
      </c>
      <c r="X29" s="19"/>
      <c r="Y29" s="19"/>
      <c r="Z29" s="19">
        <v>1</v>
      </c>
      <c r="AA29" s="19"/>
      <c r="AB29" s="19"/>
      <c r="AC29" s="19" t="s">
        <v>69</v>
      </c>
      <c r="AD29" s="19"/>
      <c r="AE29" s="19"/>
    </row>
    <row r="30" spans="2:31" ht="28.5" customHeight="1" x14ac:dyDescent="0.15">
      <c r="B30" s="1" t="s">
        <v>325</v>
      </c>
      <c r="C30" s="223" t="s">
        <v>326</v>
      </c>
      <c r="D30" s="223"/>
      <c r="E30" s="223"/>
      <c r="F30" s="223"/>
      <c r="G30" s="223"/>
      <c r="H30" s="23">
        <v>412</v>
      </c>
      <c r="I30" s="19"/>
      <c r="J30" s="19"/>
      <c r="K30" s="19">
        <v>482</v>
      </c>
      <c r="L30" s="19"/>
      <c r="M30" s="19"/>
      <c r="N30" s="19">
        <v>267</v>
      </c>
      <c r="O30" s="19"/>
      <c r="P30" s="19"/>
      <c r="Q30" s="19">
        <v>133</v>
      </c>
      <c r="R30" s="19"/>
      <c r="S30" s="19"/>
      <c r="T30" s="19">
        <v>49</v>
      </c>
      <c r="U30" s="19"/>
      <c r="V30" s="19"/>
      <c r="W30" s="19">
        <v>26</v>
      </c>
      <c r="X30" s="19"/>
      <c r="Y30" s="19"/>
      <c r="Z30" s="19">
        <v>7</v>
      </c>
      <c r="AA30" s="19"/>
      <c r="AB30" s="19"/>
      <c r="AC30" s="19">
        <v>3</v>
      </c>
      <c r="AD30" s="19"/>
      <c r="AE30" s="19"/>
    </row>
    <row r="31" spans="2:31" ht="28.5" customHeight="1" x14ac:dyDescent="0.15">
      <c r="B31" s="1" t="s">
        <v>327</v>
      </c>
      <c r="C31" s="232" t="s">
        <v>386</v>
      </c>
      <c r="D31" s="233"/>
      <c r="E31" s="233"/>
      <c r="F31" s="233"/>
      <c r="G31" s="233"/>
      <c r="H31" s="23">
        <v>4</v>
      </c>
      <c r="I31" s="19"/>
      <c r="J31" s="19"/>
      <c r="K31" s="19">
        <v>3</v>
      </c>
      <c r="L31" s="19"/>
      <c r="M31" s="19"/>
      <c r="N31" s="19" t="s">
        <v>69</v>
      </c>
      <c r="O31" s="19"/>
      <c r="P31" s="19"/>
      <c r="Q31" s="19" t="s">
        <v>69</v>
      </c>
      <c r="R31" s="19"/>
      <c r="S31" s="19"/>
      <c r="T31" s="19" t="s">
        <v>69</v>
      </c>
      <c r="U31" s="19"/>
      <c r="V31" s="19"/>
      <c r="W31" s="19" t="s">
        <v>69</v>
      </c>
      <c r="X31" s="19"/>
      <c r="Y31" s="19"/>
      <c r="Z31" s="19" t="s">
        <v>69</v>
      </c>
      <c r="AA31" s="19"/>
      <c r="AB31" s="19"/>
      <c r="AC31" s="19" t="s">
        <v>69</v>
      </c>
      <c r="AD31" s="19"/>
      <c r="AE31" s="19"/>
    </row>
    <row r="32" spans="2:31" ht="28.5" customHeight="1" x14ac:dyDescent="0.15">
      <c r="B32" s="1" t="s">
        <v>329</v>
      </c>
      <c r="C32" s="223" t="s">
        <v>330</v>
      </c>
      <c r="D32" s="223"/>
      <c r="E32" s="223"/>
      <c r="F32" s="223"/>
      <c r="G32" s="223"/>
      <c r="H32" s="23">
        <v>15</v>
      </c>
      <c r="I32" s="19"/>
      <c r="J32" s="19"/>
      <c r="K32" s="19">
        <v>5</v>
      </c>
      <c r="L32" s="19"/>
      <c r="M32" s="19"/>
      <c r="N32" s="19" t="s">
        <v>69</v>
      </c>
      <c r="O32" s="19"/>
      <c r="P32" s="19"/>
      <c r="Q32" s="19" t="s">
        <v>69</v>
      </c>
      <c r="R32" s="19"/>
      <c r="S32" s="19"/>
      <c r="T32" s="19" t="s">
        <v>69</v>
      </c>
      <c r="U32" s="19"/>
      <c r="V32" s="19"/>
      <c r="W32" s="19" t="s">
        <v>69</v>
      </c>
      <c r="X32" s="19"/>
      <c r="Y32" s="19"/>
      <c r="Z32" s="19" t="s">
        <v>69</v>
      </c>
      <c r="AA32" s="19"/>
      <c r="AB32" s="19"/>
      <c r="AC32" s="19" t="s">
        <v>69</v>
      </c>
      <c r="AD32" s="19"/>
      <c r="AE32" s="19"/>
    </row>
    <row r="33" spans="2:31" ht="28.5" customHeight="1" x14ac:dyDescent="0.15">
      <c r="B33" s="1" t="s">
        <v>331</v>
      </c>
      <c r="C33" s="223" t="s">
        <v>366</v>
      </c>
      <c r="D33" s="223"/>
      <c r="E33" s="223"/>
      <c r="F33" s="223"/>
      <c r="G33" s="223"/>
      <c r="H33" s="23">
        <v>19</v>
      </c>
      <c r="I33" s="19"/>
      <c r="J33" s="19"/>
      <c r="K33" s="19">
        <v>28</v>
      </c>
      <c r="L33" s="19"/>
      <c r="M33" s="19"/>
      <c r="N33" s="19">
        <v>24</v>
      </c>
      <c r="O33" s="19"/>
      <c r="P33" s="19"/>
      <c r="Q33" s="19">
        <v>10</v>
      </c>
      <c r="R33" s="19"/>
      <c r="S33" s="19"/>
      <c r="T33" s="19">
        <v>10</v>
      </c>
      <c r="U33" s="19"/>
      <c r="V33" s="19"/>
      <c r="W33" s="19">
        <v>2</v>
      </c>
      <c r="X33" s="19"/>
      <c r="Y33" s="19"/>
      <c r="Z33" s="19" t="s">
        <v>69</v>
      </c>
      <c r="AA33" s="19"/>
      <c r="AB33" s="19"/>
      <c r="AC33" s="19" t="s">
        <v>69</v>
      </c>
      <c r="AD33" s="19"/>
      <c r="AE33" s="19"/>
    </row>
    <row r="34" spans="2:31" ht="28.5" customHeight="1" x14ac:dyDescent="0.15">
      <c r="B34" s="1" t="s">
        <v>333</v>
      </c>
      <c r="C34" s="232" t="s">
        <v>367</v>
      </c>
      <c r="D34" s="233"/>
      <c r="E34" s="233"/>
      <c r="F34" s="233"/>
      <c r="G34" s="233"/>
      <c r="H34" s="23">
        <v>445</v>
      </c>
      <c r="I34" s="19"/>
      <c r="J34" s="19"/>
      <c r="K34" s="19">
        <v>438</v>
      </c>
      <c r="L34" s="19"/>
      <c r="M34" s="19"/>
      <c r="N34" s="19">
        <v>255</v>
      </c>
      <c r="O34" s="19"/>
      <c r="P34" s="19"/>
      <c r="Q34" s="19">
        <v>182</v>
      </c>
      <c r="R34" s="19"/>
      <c r="S34" s="19"/>
      <c r="T34" s="19">
        <v>140</v>
      </c>
      <c r="U34" s="19"/>
      <c r="V34" s="19"/>
      <c r="W34" s="19">
        <v>84</v>
      </c>
      <c r="X34" s="19"/>
      <c r="Y34" s="19"/>
      <c r="Z34" s="19">
        <v>33</v>
      </c>
      <c r="AA34" s="19"/>
      <c r="AB34" s="19"/>
      <c r="AC34" s="19">
        <v>17</v>
      </c>
      <c r="AD34" s="19"/>
      <c r="AE34" s="19"/>
    </row>
    <row r="35" spans="2:31" ht="28.5" customHeight="1" x14ac:dyDescent="0.15">
      <c r="B35" s="1" t="s">
        <v>335</v>
      </c>
      <c r="C35" s="223" t="s">
        <v>336</v>
      </c>
      <c r="D35" s="223"/>
      <c r="E35" s="223"/>
      <c r="F35" s="223"/>
      <c r="G35" s="223"/>
      <c r="H35" s="23">
        <v>54</v>
      </c>
      <c r="I35" s="19"/>
      <c r="J35" s="19"/>
      <c r="K35" s="19">
        <v>30</v>
      </c>
      <c r="L35" s="19"/>
      <c r="M35" s="19"/>
      <c r="N35" s="19">
        <v>11</v>
      </c>
      <c r="O35" s="19"/>
      <c r="P35" s="19"/>
      <c r="Q35" s="19">
        <v>6</v>
      </c>
      <c r="R35" s="19"/>
      <c r="S35" s="19"/>
      <c r="T35" s="19">
        <v>3</v>
      </c>
      <c r="U35" s="19"/>
      <c r="V35" s="19"/>
      <c r="W35" s="19">
        <v>1</v>
      </c>
      <c r="X35" s="19"/>
      <c r="Y35" s="19"/>
      <c r="Z35" s="19" t="s">
        <v>69</v>
      </c>
      <c r="AA35" s="19"/>
      <c r="AB35" s="19"/>
      <c r="AC35" s="19" t="s">
        <v>69</v>
      </c>
      <c r="AD35" s="19"/>
      <c r="AE35" s="19"/>
    </row>
    <row r="36" spans="2:31" ht="28.5" customHeight="1" x14ac:dyDescent="0.15">
      <c r="B36" s="1" t="s">
        <v>337</v>
      </c>
      <c r="C36" s="223" t="s">
        <v>338</v>
      </c>
      <c r="D36" s="223"/>
      <c r="E36" s="223"/>
      <c r="F36" s="223"/>
      <c r="G36" s="223"/>
      <c r="H36" s="23">
        <v>9</v>
      </c>
      <c r="I36" s="19"/>
      <c r="J36" s="19"/>
      <c r="K36" s="19">
        <v>4</v>
      </c>
      <c r="L36" s="19"/>
      <c r="M36" s="19"/>
      <c r="N36" s="19">
        <v>8</v>
      </c>
      <c r="O36" s="19"/>
      <c r="P36" s="19"/>
      <c r="Q36" s="19">
        <v>7</v>
      </c>
      <c r="R36" s="19"/>
      <c r="S36" s="19"/>
      <c r="T36" s="19">
        <v>10</v>
      </c>
      <c r="U36" s="19"/>
      <c r="V36" s="19"/>
      <c r="W36" s="19">
        <v>7</v>
      </c>
      <c r="X36" s="19"/>
      <c r="Y36" s="19"/>
      <c r="Z36" s="19" t="s">
        <v>69</v>
      </c>
      <c r="AA36" s="19"/>
      <c r="AB36" s="19"/>
      <c r="AC36" s="19" t="s">
        <v>69</v>
      </c>
      <c r="AD36" s="19"/>
      <c r="AE36" s="19"/>
    </row>
    <row r="37" spans="2:31" ht="28.5" customHeight="1" x14ac:dyDescent="0.15">
      <c r="B37" s="1" t="s">
        <v>339</v>
      </c>
      <c r="C37" s="223" t="s">
        <v>368</v>
      </c>
      <c r="D37" s="223"/>
      <c r="E37" s="223"/>
      <c r="F37" s="223"/>
      <c r="G37" s="223"/>
      <c r="H37" s="23">
        <v>171</v>
      </c>
      <c r="I37" s="19"/>
      <c r="J37" s="19"/>
      <c r="K37" s="19">
        <v>226</v>
      </c>
      <c r="L37" s="19"/>
      <c r="M37" s="19"/>
      <c r="N37" s="19">
        <v>156</v>
      </c>
      <c r="O37" s="19"/>
      <c r="P37" s="19"/>
      <c r="Q37" s="19">
        <v>93</v>
      </c>
      <c r="R37" s="19"/>
      <c r="S37" s="19"/>
      <c r="T37" s="19">
        <v>54</v>
      </c>
      <c r="U37" s="19"/>
      <c r="V37" s="19"/>
      <c r="W37" s="19">
        <v>15</v>
      </c>
      <c r="X37" s="19"/>
      <c r="Y37" s="19"/>
      <c r="Z37" s="19">
        <v>4</v>
      </c>
      <c r="AA37" s="19"/>
      <c r="AB37" s="19"/>
      <c r="AC37" s="19">
        <v>3</v>
      </c>
      <c r="AD37" s="19"/>
      <c r="AE37" s="19"/>
    </row>
    <row r="38" spans="2:31" ht="28.5" customHeight="1" x14ac:dyDescent="0.15">
      <c r="B38" s="1" t="s">
        <v>341</v>
      </c>
      <c r="C38" s="223" t="s">
        <v>369</v>
      </c>
      <c r="D38" s="223"/>
      <c r="E38" s="223"/>
      <c r="F38" s="223"/>
      <c r="G38" s="223"/>
      <c r="H38" s="23">
        <v>210</v>
      </c>
      <c r="I38" s="19"/>
      <c r="J38" s="19"/>
      <c r="K38" s="19">
        <v>148</v>
      </c>
      <c r="L38" s="19"/>
      <c r="M38" s="19"/>
      <c r="N38" s="19">
        <v>61</v>
      </c>
      <c r="O38" s="19"/>
      <c r="P38" s="19"/>
      <c r="Q38" s="19">
        <v>32</v>
      </c>
      <c r="R38" s="19"/>
      <c r="S38" s="19"/>
      <c r="T38" s="19">
        <v>13</v>
      </c>
      <c r="U38" s="19"/>
      <c r="V38" s="19"/>
      <c r="W38" s="19">
        <v>11</v>
      </c>
      <c r="X38" s="19"/>
      <c r="Y38" s="19"/>
      <c r="Z38" s="19">
        <v>1</v>
      </c>
      <c r="AA38" s="19"/>
      <c r="AB38" s="19"/>
      <c r="AC38" s="19" t="s">
        <v>69</v>
      </c>
      <c r="AD38" s="19"/>
      <c r="AE38" s="19"/>
    </row>
    <row r="39" spans="2:31" ht="28.5" customHeight="1" x14ac:dyDescent="0.15">
      <c r="B39" s="1" t="s">
        <v>343</v>
      </c>
      <c r="C39" s="223" t="s">
        <v>370</v>
      </c>
      <c r="D39" s="223"/>
      <c r="E39" s="223"/>
      <c r="F39" s="223"/>
      <c r="G39" s="223"/>
      <c r="H39" s="23">
        <v>109</v>
      </c>
      <c r="I39" s="19"/>
      <c r="J39" s="19"/>
      <c r="K39" s="19">
        <v>65</v>
      </c>
      <c r="L39" s="19"/>
      <c r="M39" s="19"/>
      <c r="N39" s="19">
        <v>14</v>
      </c>
      <c r="O39" s="19"/>
      <c r="P39" s="19"/>
      <c r="Q39" s="19">
        <v>6</v>
      </c>
      <c r="R39" s="19"/>
      <c r="S39" s="19"/>
      <c r="T39" s="19">
        <v>4</v>
      </c>
      <c r="U39" s="19"/>
      <c r="V39" s="19"/>
      <c r="W39" s="19">
        <v>10</v>
      </c>
      <c r="X39" s="19"/>
      <c r="Y39" s="19"/>
      <c r="Z39" s="19">
        <v>1</v>
      </c>
      <c r="AA39" s="19"/>
      <c r="AB39" s="19"/>
      <c r="AC39" s="19" t="s">
        <v>69</v>
      </c>
      <c r="AD39" s="19"/>
      <c r="AE39" s="19"/>
    </row>
    <row r="40" spans="2:31" ht="28.5" customHeight="1" x14ac:dyDescent="0.15">
      <c r="B40" s="1" t="s">
        <v>345</v>
      </c>
      <c r="C40" s="223" t="s">
        <v>346</v>
      </c>
      <c r="D40" s="223"/>
      <c r="E40" s="223"/>
      <c r="F40" s="223"/>
      <c r="G40" s="223"/>
      <c r="H40" s="23">
        <v>20</v>
      </c>
      <c r="I40" s="19"/>
      <c r="J40" s="19"/>
      <c r="K40" s="19">
        <v>29</v>
      </c>
      <c r="L40" s="19"/>
      <c r="M40" s="19"/>
      <c r="N40" s="19">
        <v>9</v>
      </c>
      <c r="O40" s="19"/>
      <c r="P40" s="19"/>
      <c r="Q40" s="19">
        <v>5</v>
      </c>
      <c r="R40" s="19"/>
      <c r="S40" s="19"/>
      <c r="T40" s="19" t="s">
        <v>69</v>
      </c>
      <c r="U40" s="19"/>
      <c r="V40" s="19"/>
      <c r="W40" s="19" t="s">
        <v>69</v>
      </c>
      <c r="X40" s="19"/>
      <c r="Y40" s="19"/>
      <c r="Z40" s="19">
        <v>0</v>
      </c>
      <c r="AA40" s="19"/>
      <c r="AB40" s="19"/>
      <c r="AC40" s="19" t="s">
        <v>69</v>
      </c>
      <c r="AD40" s="19"/>
      <c r="AE40" s="19"/>
    </row>
    <row r="41" spans="2:31" ht="28.5" customHeight="1" x14ac:dyDescent="0.15">
      <c r="B41" s="1" t="s">
        <v>347</v>
      </c>
      <c r="C41" s="223" t="s">
        <v>371</v>
      </c>
      <c r="D41" s="223"/>
      <c r="E41" s="223"/>
      <c r="F41" s="223"/>
      <c r="G41" s="223"/>
      <c r="H41" s="23">
        <v>174</v>
      </c>
      <c r="I41" s="19"/>
      <c r="J41" s="19"/>
      <c r="K41" s="19">
        <v>187</v>
      </c>
      <c r="L41" s="19"/>
      <c r="M41" s="19"/>
      <c r="N41" s="19">
        <v>136</v>
      </c>
      <c r="O41" s="19"/>
      <c r="P41" s="19"/>
      <c r="Q41" s="19">
        <v>75</v>
      </c>
      <c r="R41" s="19"/>
      <c r="S41" s="19"/>
      <c r="T41" s="19">
        <v>36</v>
      </c>
      <c r="U41" s="19"/>
      <c r="V41" s="19"/>
      <c r="W41" s="19">
        <v>21</v>
      </c>
      <c r="X41" s="19"/>
      <c r="Y41" s="19"/>
      <c r="Z41" s="19">
        <v>10</v>
      </c>
      <c r="AA41" s="19"/>
      <c r="AB41" s="19"/>
      <c r="AC41" s="19">
        <v>3</v>
      </c>
      <c r="AD41" s="19"/>
      <c r="AE41" s="19"/>
    </row>
    <row r="42" spans="2:31" ht="28.5" customHeight="1" x14ac:dyDescent="0.15">
      <c r="B42" s="1" t="s">
        <v>349</v>
      </c>
      <c r="C42" s="223" t="s">
        <v>372</v>
      </c>
      <c r="D42" s="223"/>
      <c r="E42" s="223"/>
      <c r="F42" s="223"/>
      <c r="G42" s="223"/>
      <c r="H42" s="23">
        <v>34</v>
      </c>
      <c r="I42" s="19"/>
      <c r="J42" s="19"/>
      <c r="K42" s="19">
        <v>29</v>
      </c>
      <c r="L42" s="19"/>
      <c r="M42" s="19"/>
      <c r="N42" s="19">
        <v>14</v>
      </c>
      <c r="O42" s="19"/>
      <c r="P42" s="19"/>
      <c r="Q42" s="19">
        <v>5</v>
      </c>
      <c r="R42" s="19"/>
      <c r="S42" s="19"/>
      <c r="T42" s="19">
        <v>4</v>
      </c>
      <c r="U42" s="19"/>
      <c r="V42" s="19"/>
      <c r="W42" s="19" t="s">
        <v>69</v>
      </c>
      <c r="X42" s="19"/>
      <c r="Y42" s="19"/>
      <c r="Z42" s="19" t="s">
        <v>69</v>
      </c>
      <c r="AA42" s="19"/>
      <c r="AB42" s="19"/>
      <c r="AC42" s="19" t="s">
        <v>69</v>
      </c>
      <c r="AD42" s="19"/>
      <c r="AE42" s="19"/>
    </row>
    <row r="43" spans="2:31" ht="28.5" customHeight="1" x14ac:dyDescent="0.15">
      <c r="B43" s="28" t="s">
        <v>351</v>
      </c>
      <c r="C43" s="226" t="s">
        <v>352</v>
      </c>
      <c r="D43" s="226"/>
      <c r="E43" s="226"/>
      <c r="F43" s="226"/>
      <c r="G43" s="226"/>
      <c r="H43" s="199">
        <v>1</v>
      </c>
      <c r="I43" s="200"/>
      <c r="J43" s="200"/>
      <c r="K43" s="200" t="s">
        <v>69</v>
      </c>
      <c r="L43" s="200"/>
      <c r="M43" s="200"/>
      <c r="N43" s="200" t="s">
        <v>69</v>
      </c>
      <c r="O43" s="200"/>
      <c r="P43" s="200"/>
      <c r="Q43" s="200">
        <v>1</v>
      </c>
      <c r="R43" s="200"/>
      <c r="S43" s="200"/>
      <c r="T43" s="200" t="s">
        <v>69</v>
      </c>
      <c r="U43" s="200"/>
      <c r="V43" s="200"/>
      <c r="W43" s="200" t="s">
        <v>69</v>
      </c>
      <c r="X43" s="200"/>
      <c r="Y43" s="200"/>
      <c r="Z43" s="200" t="s">
        <v>69</v>
      </c>
      <c r="AA43" s="200"/>
      <c r="AB43" s="200"/>
      <c r="AC43" s="200" t="s">
        <v>69</v>
      </c>
      <c r="AD43" s="200"/>
      <c r="AE43" s="200"/>
    </row>
    <row r="44" spans="2:31" ht="30" customHeight="1" x14ac:dyDescent="0.15"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</sheetData>
  <mergeCells count="371">
    <mergeCell ref="Q44:AE44"/>
    <mergeCell ref="AC42:AE42"/>
    <mergeCell ref="C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Z41:AB41"/>
    <mergeCell ref="AC41:AE41"/>
    <mergeCell ref="C42:G42"/>
    <mergeCell ref="H42:J42"/>
    <mergeCell ref="K42:M42"/>
    <mergeCell ref="N42:P42"/>
    <mergeCell ref="Q42:S42"/>
    <mergeCell ref="T42:V42"/>
    <mergeCell ref="W42:Y42"/>
    <mergeCell ref="Z42:AB42"/>
    <mergeCell ref="W40:Y40"/>
    <mergeCell ref="Z40:AB40"/>
    <mergeCell ref="AC40:AE40"/>
    <mergeCell ref="C41:G41"/>
    <mergeCell ref="H41:J41"/>
    <mergeCell ref="K41:M41"/>
    <mergeCell ref="N41:P41"/>
    <mergeCell ref="Q41:S41"/>
    <mergeCell ref="T41:V41"/>
    <mergeCell ref="W41:Y41"/>
    <mergeCell ref="C40:G40"/>
    <mergeCell ref="H40:J40"/>
    <mergeCell ref="K40:M40"/>
    <mergeCell ref="N40:P40"/>
    <mergeCell ref="Q40:S40"/>
    <mergeCell ref="T40:V40"/>
    <mergeCell ref="AC38:AE38"/>
    <mergeCell ref="C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Z37:AB37"/>
    <mergeCell ref="AC37:AE37"/>
    <mergeCell ref="C38:G38"/>
    <mergeCell ref="H38:J38"/>
    <mergeCell ref="K38:M38"/>
    <mergeCell ref="N38:P38"/>
    <mergeCell ref="Q38:S38"/>
    <mergeCell ref="T38:V38"/>
    <mergeCell ref="W38:Y38"/>
    <mergeCell ref="Z38:AB38"/>
    <mergeCell ref="W36:Y36"/>
    <mergeCell ref="Z36:AB36"/>
    <mergeCell ref="AC36:AE36"/>
    <mergeCell ref="C37:G37"/>
    <mergeCell ref="H37:J37"/>
    <mergeCell ref="K37:M37"/>
    <mergeCell ref="N37:P37"/>
    <mergeCell ref="Q37:S37"/>
    <mergeCell ref="T37:V37"/>
    <mergeCell ref="W37:Y37"/>
    <mergeCell ref="C36:G36"/>
    <mergeCell ref="H36:J36"/>
    <mergeCell ref="K36:M36"/>
    <mergeCell ref="N36:P36"/>
    <mergeCell ref="Q36:S36"/>
    <mergeCell ref="T36:V36"/>
    <mergeCell ref="AC34:AE34"/>
    <mergeCell ref="C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Z33:AB33"/>
    <mergeCell ref="AC33:AE33"/>
    <mergeCell ref="C34:G34"/>
    <mergeCell ref="H34:J34"/>
    <mergeCell ref="K34:M34"/>
    <mergeCell ref="N34:P34"/>
    <mergeCell ref="Q34:S34"/>
    <mergeCell ref="T34:V34"/>
    <mergeCell ref="W34:Y34"/>
    <mergeCell ref="Z34:AB34"/>
    <mergeCell ref="W32:Y32"/>
    <mergeCell ref="Z32:AB32"/>
    <mergeCell ref="AC32:AE32"/>
    <mergeCell ref="C33:G33"/>
    <mergeCell ref="H33:J33"/>
    <mergeCell ref="K33:M33"/>
    <mergeCell ref="N33:P33"/>
    <mergeCell ref="Q33:S33"/>
    <mergeCell ref="T33:V33"/>
    <mergeCell ref="W33:Y33"/>
    <mergeCell ref="C32:G32"/>
    <mergeCell ref="H32:J32"/>
    <mergeCell ref="K32:M32"/>
    <mergeCell ref="N32:P32"/>
    <mergeCell ref="Q32:S32"/>
    <mergeCell ref="T32:V32"/>
    <mergeCell ref="AC30:AE30"/>
    <mergeCell ref="C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Z29:AB29"/>
    <mergeCell ref="AC29:AE29"/>
    <mergeCell ref="C30:G30"/>
    <mergeCell ref="H30:J30"/>
    <mergeCell ref="K30:M30"/>
    <mergeCell ref="N30:P30"/>
    <mergeCell ref="Q30:S30"/>
    <mergeCell ref="T30:V30"/>
    <mergeCell ref="W30:Y30"/>
    <mergeCell ref="Z30:AB30"/>
    <mergeCell ref="W28:Y28"/>
    <mergeCell ref="Z28:AB28"/>
    <mergeCell ref="AC28:AE28"/>
    <mergeCell ref="C29:G29"/>
    <mergeCell ref="H29:J29"/>
    <mergeCell ref="K29:M29"/>
    <mergeCell ref="N29:P29"/>
    <mergeCell ref="Q29:S29"/>
    <mergeCell ref="T29:V29"/>
    <mergeCell ref="W29:Y29"/>
    <mergeCell ref="C28:G28"/>
    <mergeCell ref="H28:J28"/>
    <mergeCell ref="K28:M28"/>
    <mergeCell ref="N28:P28"/>
    <mergeCell ref="Q28:S28"/>
    <mergeCell ref="T28:V28"/>
    <mergeCell ref="AC26:AE26"/>
    <mergeCell ref="C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Z25:AB25"/>
    <mergeCell ref="AC25:AE25"/>
    <mergeCell ref="C26:G26"/>
    <mergeCell ref="H26:J26"/>
    <mergeCell ref="K26:M26"/>
    <mergeCell ref="N26:P26"/>
    <mergeCell ref="Q26:S26"/>
    <mergeCell ref="T26:V26"/>
    <mergeCell ref="W26:Y26"/>
    <mergeCell ref="Z26:AB26"/>
    <mergeCell ref="W24:Y24"/>
    <mergeCell ref="Z24:AB24"/>
    <mergeCell ref="AC24:AE24"/>
    <mergeCell ref="C25:G25"/>
    <mergeCell ref="H25:J25"/>
    <mergeCell ref="K25:M25"/>
    <mergeCell ref="N25:P25"/>
    <mergeCell ref="Q25:S25"/>
    <mergeCell ref="T25:V25"/>
    <mergeCell ref="W25:Y25"/>
    <mergeCell ref="B24:G24"/>
    <mergeCell ref="H24:J24"/>
    <mergeCell ref="K24:M24"/>
    <mergeCell ref="N24:P24"/>
    <mergeCell ref="Q24:S24"/>
    <mergeCell ref="T24:V24"/>
    <mergeCell ref="AC22:AE22"/>
    <mergeCell ref="C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Z21:AB21"/>
    <mergeCell ref="AC21:AE21"/>
    <mergeCell ref="C22:G22"/>
    <mergeCell ref="H22:J22"/>
    <mergeCell ref="K22:M22"/>
    <mergeCell ref="N22:P22"/>
    <mergeCell ref="Q22:S22"/>
    <mergeCell ref="T22:V22"/>
    <mergeCell ref="W22:Y22"/>
    <mergeCell ref="Z22:AB22"/>
    <mergeCell ref="W20:Y20"/>
    <mergeCell ref="Z20:AB20"/>
    <mergeCell ref="AC20:AE20"/>
    <mergeCell ref="C21:G21"/>
    <mergeCell ref="H21:J21"/>
    <mergeCell ref="K21:M21"/>
    <mergeCell ref="N21:P21"/>
    <mergeCell ref="Q21:S21"/>
    <mergeCell ref="T21:V21"/>
    <mergeCell ref="W21:Y21"/>
    <mergeCell ref="C20:G20"/>
    <mergeCell ref="H20:J20"/>
    <mergeCell ref="K20:M20"/>
    <mergeCell ref="N20:P20"/>
    <mergeCell ref="Q20:S20"/>
    <mergeCell ref="T20:V20"/>
    <mergeCell ref="AC18:AE18"/>
    <mergeCell ref="C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Z17:AB17"/>
    <mergeCell ref="AC17:AE17"/>
    <mergeCell ref="C18:G18"/>
    <mergeCell ref="H18:J18"/>
    <mergeCell ref="K18:M18"/>
    <mergeCell ref="N18:P18"/>
    <mergeCell ref="Q18:S18"/>
    <mergeCell ref="T18:V18"/>
    <mergeCell ref="W18:Y18"/>
    <mergeCell ref="Z18:AB18"/>
    <mergeCell ref="W16:Y16"/>
    <mergeCell ref="Z16:AB16"/>
    <mergeCell ref="AC16:AE16"/>
    <mergeCell ref="C17:G17"/>
    <mergeCell ref="H17:J17"/>
    <mergeCell ref="K17:M17"/>
    <mergeCell ref="N17:P17"/>
    <mergeCell ref="Q17:S17"/>
    <mergeCell ref="T17:V17"/>
    <mergeCell ref="W17:Y17"/>
    <mergeCell ref="C16:G16"/>
    <mergeCell ref="H16:J16"/>
    <mergeCell ref="K16:M16"/>
    <mergeCell ref="N16:P16"/>
    <mergeCell ref="Q16:S16"/>
    <mergeCell ref="T16:V16"/>
    <mergeCell ref="AC14:AE14"/>
    <mergeCell ref="C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Z13:AB13"/>
    <mergeCell ref="AC13:AE13"/>
    <mergeCell ref="C14:G14"/>
    <mergeCell ref="H14:J14"/>
    <mergeCell ref="K14:M14"/>
    <mergeCell ref="N14:P14"/>
    <mergeCell ref="Q14:S14"/>
    <mergeCell ref="T14:V14"/>
    <mergeCell ref="W14:Y14"/>
    <mergeCell ref="Z14:AB14"/>
    <mergeCell ref="W12:Y12"/>
    <mergeCell ref="Z12:AB12"/>
    <mergeCell ref="AC12:AE12"/>
    <mergeCell ref="C13:G13"/>
    <mergeCell ref="H13:J13"/>
    <mergeCell ref="K13:M13"/>
    <mergeCell ref="N13:P13"/>
    <mergeCell ref="Q13:S13"/>
    <mergeCell ref="T13:V13"/>
    <mergeCell ref="W13:Y13"/>
    <mergeCell ref="C12:G12"/>
    <mergeCell ref="H12:J12"/>
    <mergeCell ref="K12:M12"/>
    <mergeCell ref="N12:P12"/>
    <mergeCell ref="Q12:S12"/>
    <mergeCell ref="T12:V12"/>
    <mergeCell ref="AC10:AE10"/>
    <mergeCell ref="C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Z9:AB9"/>
    <mergeCell ref="AC9:AE9"/>
    <mergeCell ref="C10:G10"/>
    <mergeCell ref="H10:J10"/>
    <mergeCell ref="K10:M10"/>
    <mergeCell ref="N10:P10"/>
    <mergeCell ref="Q10:S10"/>
    <mergeCell ref="T10:V10"/>
    <mergeCell ref="W10:Y10"/>
    <mergeCell ref="Z10:AB10"/>
    <mergeCell ref="W8:Y8"/>
    <mergeCell ref="Z8:AB8"/>
    <mergeCell ref="AC8:AE8"/>
    <mergeCell ref="C9:G9"/>
    <mergeCell ref="H9:J9"/>
    <mergeCell ref="K9:M9"/>
    <mergeCell ref="N9:P9"/>
    <mergeCell ref="Q9:S9"/>
    <mergeCell ref="T9:V9"/>
    <mergeCell ref="W9:Y9"/>
    <mergeCell ref="C8:G8"/>
    <mergeCell ref="H8:J8"/>
    <mergeCell ref="K8:M8"/>
    <mergeCell ref="N8:P8"/>
    <mergeCell ref="Q8:S8"/>
    <mergeCell ref="T8:V8"/>
    <mergeCell ref="AC6:AE6"/>
    <mergeCell ref="C7:G7"/>
    <mergeCell ref="H7:J7"/>
    <mergeCell ref="K7:M7"/>
    <mergeCell ref="N7:P7"/>
    <mergeCell ref="Q7:S7"/>
    <mergeCell ref="T7:V7"/>
    <mergeCell ref="W7:Y7"/>
    <mergeCell ref="Z7:AB7"/>
    <mergeCell ref="AC7:AE7"/>
    <mergeCell ref="Z5:AB5"/>
    <mergeCell ref="AC5:AE5"/>
    <mergeCell ref="C6:G6"/>
    <mergeCell ref="H6:J6"/>
    <mergeCell ref="K6:M6"/>
    <mergeCell ref="N6:P6"/>
    <mergeCell ref="Q6:S6"/>
    <mergeCell ref="T6:V6"/>
    <mergeCell ref="W6:Y6"/>
    <mergeCell ref="Z6:AB6"/>
    <mergeCell ref="W4:Y4"/>
    <mergeCell ref="Z4:AB4"/>
    <mergeCell ref="AC4:AE4"/>
    <mergeCell ref="C5:G5"/>
    <mergeCell ref="H5:J5"/>
    <mergeCell ref="K5:M5"/>
    <mergeCell ref="N5:P5"/>
    <mergeCell ref="Q5:S5"/>
    <mergeCell ref="T5:V5"/>
    <mergeCell ref="W5:Y5"/>
    <mergeCell ref="B4:G4"/>
    <mergeCell ref="H4:J4"/>
    <mergeCell ref="K4:M4"/>
    <mergeCell ref="N4:P4"/>
    <mergeCell ref="Q4:S4"/>
    <mergeCell ref="T4:V4"/>
    <mergeCell ref="A1:AE1"/>
    <mergeCell ref="B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"/>
  <pageMargins left="0.78740157480314965" right="0.59055118110236227" top="0.98425196850393704" bottom="0.78740157480314965" header="0.51181102362204722" footer="0.51181102362204722"/>
  <pageSetup paperSize="9" scale="76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C68E-07EF-4E1A-A009-FB52195D38BC}">
  <sheetPr>
    <pageSetUpPr fitToPage="1"/>
  </sheetPr>
  <dimension ref="A1:Z41"/>
  <sheetViews>
    <sheetView showGridLines="0" zoomScale="75" zoomScaleNormal="100" workbookViewId="0">
      <selection sqref="A1:Z1"/>
    </sheetView>
  </sheetViews>
  <sheetFormatPr defaultColWidth="4.140625" defaultRowHeight="30" customHeight="1" x14ac:dyDescent="0.15"/>
  <cols>
    <col min="1" max="1" width="6.28515625" style="1" customWidth="1"/>
    <col min="2" max="4" width="6.42578125" style="1" customWidth="1"/>
    <col min="5" max="5" width="4.7109375" style="1" customWidth="1"/>
    <col min="6" max="6" width="4.140625" style="1" customWidth="1"/>
    <col min="7" max="7" width="4.28515625" style="1" customWidth="1"/>
    <col min="8" max="9" width="4.42578125" style="1" customWidth="1"/>
    <col min="10" max="13" width="4.140625" style="1" customWidth="1"/>
    <col min="14" max="14" width="5.140625" style="1" customWidth="1"/>
    <col min="15" max="17" width="6.42578125" style="1" customWidth="1"/>
    <col min="18" max="18" width="4.7109375" style="1" customWidth="1"/>
    <col min="19" max="256" width="4.140625" style="1"/>
    <col min="257" max="257" width="6.28515625" style="1" customWidth="1"/>
    <col min="258" max="260" width="6.42578125" style="1" customWidth="1"/>
    <col min="261" max="261" width="4.7109375" style="1" customWidth="1"/>
    <col min="262" max="262" width="4.140625" style="1"/>
    <col min="263" max="263" width="4.28515625" style="1" customWidth="1"/>
    <col min="264" max="265" width="4.42578125" style="1" customWidth="1"/>
    <col min="266" max="269" width="4.140625" style="1"/>
    <col min="270" max="270" width="5.140625" style="1" customWidth="1"/>
    <col min="271" max="273" width="6.42578125" style="1" customWidth="1"/>
    <col min="274" max="274" width="4.7109375" style="1" customWidth="1"/>
    <col min="275" max="512" width="4.140625" style="1"/>
    <col min="513" max="513" width="6.28515625" style="1" customWidth="1"/>
    <col min="514" max="516" width="6.42578125" style="1" customWidth="1"/>
    <col min="517" max="517" width="4.7109375" style="1" customWidth="1"/>
    <col min="518" max="518" width="4.140625" style="1"/>
    <col min="519" max="519" width="4.28515625" style="1" customWidth="1"/>
    <col min="520" max="521" width="4.42578125" style="1" customWidth="1"/>
    <col min="522" max="525" width="4.140625" style="1"/>
    <col min="526" max="526" width="5.140625" style="1" customWidth="1"/>
    <col min="527" max="529" width="6.42578125" style="1" customWidth="1"/>
    <col min="530" max="530" width="4.7109375" style="1" customWidth="1"/>
    <col min="531" max="768" width="4.140625" style="1"/>
    <col min="769" max="769" width="6.28515625" style="1" customWidth="1"/>
    <col min="770" max="772" width="6.42578125" style="1" customWidth="1"/>
    <col min="773" max="773" width="4.7109375" style="1" customWidth="1"/>
    <col min="774" max="774" width="4.140625" style="1"/>
    <col min="775" max="775" width="4.28515625" style="1" customWidth="1"/>
    <col min="776" max="777" width="4.42578125" style="1" customWidth="1"/>
    <col min="778" max="781" width="4.140625" style="1"/>
    <col min="782" max="782" width="5.140625" style="1" customWidth="1"/>
    <col min="783" max="785" width="6.42578125" style="1" customWidth="1"/>
    <col min="786" max="786" width="4.7109375" style="1" customWidth="1"/>
    <col min="787" max="1024" width="4.140625" style="1"/>
    <col min="1025" max="1025" width="6.28515625" style="1" customWidth="1"/>
    <col min="1026" max="1028" width="6.42578125" style="1" customWidth="1"/>
    <col min="1029" max="1029" width="4.7109375" style="1" customWidth="1"/>
    <col min="1030" max="1030" width="4.140625" style="1"/>
    <col min="1031" max="1031" width="4.28515625" style="1" customWidth="1"/>
    <col min="1032" max="1033" width="4.42578125" style="1" customWidth="1"/>
    <col min="1034" max="1037" width="4.140625" style="1"/>
    <col min="1038" max="1038" width="5.140625" style="1" customWidth="1"/>
    <col min="1039" max="1041" width="6.42578125" style="1" customWidth="1"/>
    <col min="1042" max="1042" width="4.7109375" style="1" customWidth="1"/>
    <col min="1043" max="1280" width="4.140625" style="1"/>
    <col min="1281" max="1281" width="6.28515625" style="1" customWidth="1"/>
    <col min="1282" max="1284" width="6.42578125" style="1" customWidth="1"/>
    <col min="1285" max="1285" width="4.7109375" style="1" customWidth="1"/>
    <col min="1286" max="1286" width="4.140625" style="1"/>
    <col min="1287" max="1287" width="4.28515625" style="1" customWidth="1"/>
    <col min="1288" max="1289" width="4.42578125" style="1" customWidth="1"/>
    <col min="1290" max="1293" width="4.140625" style="1"/>
    <col min="1294" max="1294" width="5.140625" style="1" customWidth="1"/>
    <col min="1295" max="1297" width="6.42578125" style="1" customWidth="1"/>
    <col min="1298" max="1298" width="4.7109375" style="1" customWidth="1"/>
    <col min="1299" max="1536" width="4.140625" style="1"/>
    <col min="1537" max="1537" width="6.28515625" style="1" customWidth="1"/>
    <col min="1538" max="1540" width="6.42578125" style="1" customWidth="1"/>
    <col min="1541" max="1541" width="4.7109375" style="1" customWidth="1"/>
    <col min="1542" max="1542" width="4.140625" style="1"/>
    <col min="1543" max="1543" width="4.28515625" style="1" customWidth="1"/>
    <col min="1544" max="1545" width="4.42578125" style="1" customWidth="1"/>
    <col min="1546" max="1549" width="4.140625" style="1"/>
    <col min="1550" max="1550" width="5.140625" style="1" customWidth="1"/>
    <col min="1551" max="1553" width="6.42578125" style="1" customWidth="1"/>
    <col min="1554" max="1554" width="4.7109375" style="1" customWidth="1"/>
    <col min="1555" max="1792" width="4.140625" style="1"/>
    <col min="1793" max="1793" width="6.28515625" style="1" customWidth="1"/>
    <col min="1794" max="1796" width="6.42578125" style="1" customWidth="1"/>
    <col min="1797" max="1797" width="4.7109375" style="1" customWidth="1"/>
    <col min="1798" max="1798" width="4.140625" style="1"/>
    <col min="1799" max="1799" width="4.28515625" style="1" customWidth="1"/>
    <col min="1800" max="1801" width="4.42578125" style="1" customWidth="1"/>
    <col min="1802" max="1805" width="4.140625" style="1"/>
    <col min="1806" max="1806" width="5.140625" style="1" customWidth="1"/>
    <col min="1807" max="1809" width="6.42578125" style="1" customWidth="1"/>
    <col min="1810" max="1810" width="4.7109375" style="1" customWidth="1"/>
    <col min="1811" max="2048" width="4.140625" style="1"/>
    <col min="2049" max="2049" width="6.28515625" style="1" customWidth="1"/>
    <col min="2050" max="2052" width="6.42578125" style="1" customWidth="1"/>
    <col min="2053" max="2053" width="4.7109375" style="1" customWidth="1"/>
    <col min="2054" max="2054" width="4.140625" style="1"/>
    <col min="2055" max="2055" width="4.28515625" style="1" customWidth="1"/>
    <col min="2056" max="2057" width="4.42578125" style="1" customWidth="1"/>
    <col min="2058" max="2061" width="4.140625" style="1"/>
    <col min="2062" max="2062" width="5.140625" style="1" customWidth="1"/>
    <col min="2063" max="2065" width="6.42578125" style="1" customWidth="1"/>
    <col min="2066" max="2066" width="4.7109375" style="1" customWidth="1"/>
    <col min="2067" max="2304" width="4.140625" style="1"/>
    <col min="2305" max="2305" width="6.28515625" style="1" customWidth="1"/>
    <col min="2306" max="2308" width="6.42578125" style="1" customWidth="1"/>
    <col min="2309" max="2309" width="4.7109375" style="1" customWidth="1"/>
    <col min="2310" max="2310" width="4.140625" style="1"/>
    <col min="2311" max="2311" width="4.28515625" style="1" customWidth="1"/>
    <col min="2312" max="2313" width="4.42578125" style="1" customWidth="1"/>
    <col min="2314" max="2317" width="4.140625" style="1"/>
    <col min="2318" max="2318" width="5.140625" style="1" customWidth="1"/>
    <col min="2319" max="2321" width="6.42578125" style="1" customWidth="1"/>
    <col min="2322" max="2322" width="4.7109375" style="1" customWidth="1"/>
    <col min="2323" max="2560" width="4.140625" style="1"/>
    <col min="2561" max="2561" width="6.28515625" style="1" customWidth="1"/>
    <col min="2562" max="2564" width="6.42578125" style="1" customWidth="1"/>
    <col min="2565" max="2565" width="4.7109375" style="1" customWidth="1"/>
    <col min="2566" max="2566" width="4.140625" style="1"/>
    <col min="2567" max="2567" width="4.28515625" style="1" customWidth="1"/>
    <col min="2568" max="2569" width="4.42578125" style="1" customWidth="1"/>
    <col min="2570" max="2573" width="4.140625" style="1"/>
    <col min="2574" max="2574" width="5.140625" style="1" customWidth="1"/>
    <col min="2575" max="2577" width="6.42578125" style="1" customWidth="1"/>
    <col min="2578" max="2578" width="4.7109375" style="1" customWidth="1"/>
    <col min="2579" max="2816" width="4.140625" style="1"/>
    <col min="2817" max="2817" width="6.28515625" style="1" customWidth="1"/>
    <col min="2818" max="2820" width="6.42578125" style="1" customWidth="1"/>
    <col min="2821" max="2821" width="4.7109375" style="1" customWidth="1"/>
    <col min="2822" max="2822" width="4.140625" style="1"/>
    <col min="2823" max="2823" width="4.28515625" style="1" customWidth="1"/>
    <col min="2824" max="2825" width="4.42578125" style="1" customWidth="1"/>
    <col min="2826" max="2829" width="4.140625" style="1"/>
    <col min="2830" max="2830" width="5.140625" style="1" customWidth="1"/>
    <col min="2831" max="2833" width="6.42578125" style="1" customWidth="1"/>
    <col min="2834" max="2834" width="4.7109375" style="1" customWidth="1"/>
    <col min="2835" max="3072" width="4.140625" style="1"/>
    <col min="3073" max="3073" width="6.28515625" style="1" customWidth="1"/>
    <col min="3074" max="3076" width="6.42578125" style="1" customWidth="1"/>
    <col min="3077" max="3077" width="4.7109375" style="1" customWidth="1"/>
    <col min="3078" max="3078" width="4.140625" style="1"/>
    <col min="3079" max="3079" width="4.28515625" style="1" customWidth="1"/>
    <col min="3080" max="3081" width="4.42578125" style="1" customWidth="1"/>
    <col min="3082" max="3085" width="4.140625" style="1"/>
    <col min="3086" max="3086" width="5.140625" style="1" customWidth="1"/>
    <col min="3087" max="3089" width="6.42578125" style="1" customWidth="1"/>
    <col min="3090" max="3090" width="4.7109375" style="1" customWidth="1"/>
    <col min="3091" max="3328" width="4.140625" style="1"/>
    <col min="3329" max="3329" width="6.28515625" style="1" customWidth="1"/>
    <col min="3330" max="3332" width="6.42578125" style="1" customWidth="1"/>
    <col min="3333" max="3333" width="4.7109375" style="1" customWidth="1"/>
    <col min="3334" max="3334" width="4.140625" style="1"/>
    <col min="3335" max="3335" width="4.28515625" style="1" customWidth="1"/>
    <col min="3336" max="3337" width="4.42578125" style="1" customWidth="1"/>
    <col min="3338" max="3341" width="4.140625" style="1"/>
    <col min="3342" max="3342" width="5.140625" style="1" customWidth="1"/>
    <col min="3343" max="3345" width="6.42578125" style="1" customWidth="1"/>
    <col min="3346" max="3346" width="4.7109375" style="1" customWidth="1"/>
    <col min="3347" max="3584" width="4.140625" style="1"/>
    <col min="3585" max="3585" width="6.28515625" style="1" customWidth="1"/>
    <col min="3586" max="3588" width="6.42578125" style="1" customWidth="1"/>
    <col min="3589" max="3589" width="4.7109375" style="1" customWidth="1"/>
    <col min="3590" max="3590" width="4.140625" style="1"/>
    <col min="3591" max="3591" width="4.28515625" style="1" customWidth="1"/>
    <col min="3592" max="3593" width="4.42578125" style="1" customWidth="1"/>
    <col min="3594" max="3597" width="4.140625" style="1"/>
    <col min="3598" max="3598" width="5.140625" style="1" customWidth="1"/>
    <col min="3599" max="3601" width="6.42578125" style="1" customWidth="1"/>
    <col min="3602" max="3602" width="4.7109375" style="1" customWidth="1"/>
    <col min="3603" max="3840" width="4.140625" style="1"/>
    <col min="3841" max="3841" width="6.28515625" style="1" customWidth="1"/>
    <col min="3842" max="3844" width="6.42578125" style="1" customWidth="1"/>
    <col min="3845" max="3845" width="4.7109375" style="1" customWidth="1"/>
    <col min="3846" max="3846" width="4.140625" style="1"/>
    <col min="3847" max="3847" width="4.28515625" style="1" customWidth="1"/>
    <col min="3848" max="3849" width="4.42578125" style="1" customWidth="1"/>
    <col min="3850" max="3853" width="4.140625" style="1"/>
    <col min="3854" max="3854" width="5.140625" style="1" customWidth="1"/>
    <col min="3855" max="3857" width="6.42578125" style="1" customWidth="1"/>
    <col min="3858" max="3858" width="4.7109375" style="1" customWidth="1"/>
    <col min="3859" max="4096" width="4.140625" style="1"/>
    <col min="4097" max="4097" width="6.28515625" style="1" customWidth="1"/>
    <col min="4098" max="4100" width="6.42578125" style="1" customWidth="1"/>
    <col min="4101" max="4101" width="4.7109375" style="1" customWidth="1"/>
    <col min="4102" max="4102" width="4.140625" style="1"/>
    <col min="4103" max="4103" width="4.28515625" style="1" customWidth="1"/>
    <col min="4104" max="4105" width="4.42578125" style="1" customWidth="1"/>
    <col min="4106" max="4109" width="4.140625" style="1"/>
    <col min="4110" max="4110" width="5.140625" style="1" customWidth="1"/>
    <col min="4111" max="4113" width="6.42578125" style="1" customWidth="1"/>
    <col min="4114" max="4114" width="4.7109375" style="1" customWidth="1"/>
    <col min="4115" max="4352" width="4.140625" style="1"/>
    <col min="4353" max="4353" width="6.28515625" style="1" customWidth="1"/>
    <col min="4354" max="4356" width="6.42578125" style="1" customWidth="1"/>
    <col min="4357" max="4357" width="4.7109375" style="1" customWidth="1"/>
    <col min="4358" max="4358" width="4.140625" style="1"/>
    <col min="4359" max="4359" width="4.28515625" style="1" customWidth="1"/>
    <col min="4360" max="4361" width="4.42578125" style="1" customWidth="1"/>
    <col min="4362" max="4365" width="4.140625" style="1"/>
    <col min="4366" max="4366" width="5.140625" style="1" customWidth="1"/>
    <col min="4367" max="4369" width="6.42578125" style="1" customWidth="1"/>
    <col min="4370" max="4370" width="4.7109375" style="1" customWidth="1"/>
    <col min="4371" max="4608" width="4.140625" style="1"/>
    <col min="4609" max="4609" width="6.28515625" style="1" customWidth="1"/>
    <col min="4610" max="4612" width="6.42578125" style="1" customWidth="1"/>
    <col min="4613" max="4613" width="4.7109375" style="1" customWidth="1"/>
    <col min="4614" max="4614" width="4.140625" style="1"/>
    <col min="4615" max="4615" width="4.28515625" style="1" customWidth="1"/>
    <col min="4616" max="4617" width="4.42578125" style="1" customWidth="1"/>
    <col min="4618" max="4621" width="4.140625" style="1"/>
    <col min="4622" max="4622" width="5.140625" style="1" customWidth="1"/>
    <col min="4623" max="4625" width="6.42578125" style="1" customWidth="1"/>
    <col min="4626" max="4626" width="4.7109375" style="1" customWidth="1"/>
    <col min="4627" max="4864" width="4.140625" style="1"/>
    <col min="4865" max="4865" width="6.28515625" style="1" customWidth="1"/>
    <col min="4866" max="4868" width="6.42578125" style="1" customWidth="1"/>
    <col min="4869" max="4869" width="4.7109375" style="1" customWidth="1"/>
    <col min="4870" max="4870" width="4.140625" style="1"/>
    <col min="4871" max="4871" width="4.28515625" style="1" customWidth="1"/>
    <col min="4872" max="4873" width="4.42578125" style="1" customWidth="1"/>
    <col min="4874" max="4877" width="4.140625" style="1"/>
    <col min="4878" max="4878" width="5.140625" style="1" customWidth="1"/>
    <col min="4879" max="4881" width="6.42578125" style="1" customWidth="1"/>
    <col min="4882" max="4882" width="4.7109375" style="1" customWidth="1"/>
    <col min="4883" max="5120" width="4.140625" style="1"/>
    <col min="5121" max="5121" width="6.28515625" style="1" customWidth="1"/>
    <col min="5122" max="5124" width="6.42578125" style="1" customWidth="1"/>
    <col min="5125" max="5125" width="4.7109375" style="1" customWidth="1"/>
    <col min="5126" max="5126" width="4.140625" style="1"/>
    <col min="5127" max="5127" width="4.28515625" style="1" customWidth="1"/>
    <col min="5128" max="5129" width="4.42578125" style="1" customWidth="1"/>
    <col min="5130" max="5133" width="4.140625" style="1"/>
    <col min="5134" max="5134" width="5.140625" style="1" customWidth="1"/>
    <col min="5135" max="5137" width="6.42578125" style="1" customWidth="1"/>
    <col min="5138" max="5138" width="4.7109375" style="1" customWidth="1"/>
    <col min="5139" max="5376" width="4.140625" style="1"/>
    <col min="5377" max="5377" width="6.28515625" style="1" customWidth="1"/>
    <col min="5378" max="5380" width="6.42578125" style="1" customWidth="1"/>
    <col min="5381" max="5381" width="4.7109375" style="1" customWidth="1"/>
    <col min="5382" max="5382" width="4.140625" style="1"/>
    <col min="5383" max="5383" width="4.28515625" style="1" customWidth="1"/>
    <col min="5384" max="5385" width="4.42578125" style="1" customWidth="1"/>
    <col min="5386" max="5389" width="4.140625" style="1"/>
    <col min="5390" max="5390" width="5.140625" style="1" customWidth="1"/>
    <col min="5391" max="5393" width="6.42578125" style="1" customWidth="1"/>
    <col min="5394" max="5394" width="4.7109375" style="1" customWidth="1"/>
    <col min="5395" max="5632" width="4.140625" style="1"/>
    <col min="5633" max="5633" width="6.28515625" style="1" customWidth="1"/>
    <col min="5634" max="5636" width="6.42578125" style="1" customWidth="1"/>
    <col min="5637" max="5637" width="4.7109375" style="1" customWidth="1"/>
    <col min="5638" max="5638" width="4.140625" style="1"/>
    <col min="5639" max="5639" width="4.28515625" style="1" customWidth="1"/>
    <col min="5640" max="5641" width="4.42578125" style="1" customWidth="1"/>
    <col min="5642" max="5645" width="4.140625" style="1"/>
    <col min="5646" max="5646" width="5.140625" style="1" customWidth="1"/>
    <col min="5647" max="5649" width="6.42578125" style="1" customWidth="1"/>
    <col min="5650" max="5650" width="4.7109375" style="1" customWidth="1"/>
    <col min="5651" max="5888" width="4.140625" style="1"/>
    <col min="5889" max="5889" width="6.28515625" style="1" customWidth="1"/>
    <col min="5890" max="5892" width="6.42578125" style="1" customWidth="1"/>
    <col min="5893" max="5893" width="4.7109375" style="1" customWidth="1"/>
    <col min="5894" max="5894" width="4.140625" style="1"/>
    <col min="5895" max="5895" width="4.28515625" style="1" customWidth="1"/>
    <col min="5896" max="5897" width="4.42578125" style="1" customWidth="1"/>
    <col min="5898" max="5901" width="4.140625" style="1"/>
    <col min="5902" max="5902" width="5.140625" style="1" customWidth="1"/>
    <col min="5903" max="5905" width="6.42578125" style="1" customWidth="1"/>
    <col min="5906" max="5906" width="4.7109375" style="1" customWidth="1"/>
    <col min="5907" max="6144" width="4.140625" style="1"/>
    <col min="6145" max="6145" width="6.28515625" style="1" customWidth="1"/>
    <col min="6146" max="6148" width="6.42578125" style="1" customWidth="1"/>
    <col min="6149" max="6149" width="4.7109375" style="1" customWidth="1"/>
    <col min="6150" max="6150" width="4.140625" style="1"/>
    <col min="6151" max="6151" width="4.28515625" style="1" customWidth="1"/>
    <col min="6152" max="6153" width="4.42578125" style="1" customWidth="1"/>
    <col min="6154" max="6157" width="4.140625" style="1"/>
    <col min="6158" max="6158" width="5.140625" style="1" customWidth="1"/>
    <col min="6159" max="6161" width="6.42578125" style="1" customWidth="1"/>
    <col min="6162" max="6162" width="4.7109375" style="1" customWidth="1"/>
    <col min="6163" max="6400" width="4.140625" style="1"/>
    <col min="6401" max="6401" width="6.28515625" style="1" customWidth="1"/>
    <col min="6402" max="6404" width="6.42578125" style="1" customWidth="1"/>
    <col min="6405" max="6405" width="4.7109375" style="1" customWidth="1"/>
    <col min="6406" max="6406" width="4.140625" style="1"/>
    <col min="6407" max="6407" width="4.28515625" style="1" customWidth="1"/>
    <col min="6408" max="6409" width="4.42578125" style="1" customWidth="1"/>
    <col min="6410" max="6413" width="4.140625" style="1"/>
    <col min="6414" max="6414" width="5.140625" style="1" customWidth="1"/>
    <col min="6415" max="6417" width="6.42578125" style="1" customWidth="1"/>
    <col min="6418" max="6418" width="4.7109375" style="1" customWidth="1"/>
    <col min="6419" max="6656" width="4.140625" style="1"/>
    <col min="6657" max="6657" width="6.28515625" style="1" customWidth="1"/>
    <col min="6658" max="6660" width="6.42578125" style="1" customWidth="1"/>
    <col min="6661" max="6661" width="4.7109375" style="1" customWidth="1"/>
    <col min="6662" max="6662" width="4.140625" style="1"/>
    <col min="6663" max="6663" width="4.28515625" style="1" customWidth="1"/>
    <col min="6664" max="6665" width="4.42578125" style="1" customWidth="1"/>
    <col min="6666" max="6669" width="4.140625" style="1"/>
    <col min="6670" max="6670" width="5.140625" style="1" customWidth="1"/>
    <col min="6671" max="6673" width="6.42578125" style="1" customWidth="1"/>
    <col min="6674" max="6674" width="4.7109375" style="1" customWidth="1"/>
    <col min="6675" max="6912" width="4.140625" style="1"/>
    <col min="6913" max="6913" width="6.28515625" style="1" customWidth="1"/>
    <col min="6914" max="6916" width="6.42578125" style="1" customWidth="1"/>
    <col min="6917" max="6917" width="4.7109375" style="1" customWidth="1"/>
    <col min="6918" max="6918" width="4.140625" style="1"/>
    <col min="6919" max="6919" width="4.28515625" style="1" customWidth="1"/>
    <col min="6920" max="6921" width="4.42578125" style="1" customWidth="1"/>
    <col min="6922" max="6925" width="4.140625" style="1"/>
    <col min="6926" max="6926" width="5.140625" style="1" customWidth="1"/>
    <col min="6927" max="6929" width="6.42578125" style="1" customWidth="1"/>
    <col min="6930" max="6930" width="4.7109375" style="1" customWidth="1"/>
    <col min="6931" max="7168" width="4.140625" style="1"/>
    <col min="7169" max="7169" width="6.28515625" style="1" customWidth="1"/>
    <col min="7170" max="7172" width="6.42578125" style="1" customWidth="1"/>
    <col min="7173" max="7173" width="4.7109375" style="1" customWidth="1"/>
    <col min="7174" max="7174" width="4.140625" style="1"/>
    <col min="7175" max="7175" width="4.28515625" style="1" customWidth="1"/>
    <col min="7176" max="7177" width="4.42578125" style="1" customWidth="1"/>
    <col min="7178" max="7181" width="4.140625" style="1"/>
    <col min="7182" max="7182" width="5.140625" style="1" customWidth="1"/>
    <col min="7183" max="7185" width="6.42578125" style="1" customWidth="1"/>
    <col min="7186" max="7186" width="4.7109375" style="1" customWidth="1"/>
    <col min="7187" max="7424" width="4.140625" style="1"/>
    <col min="7425" max="7425" width="6.28515625" style="1" customWidth="1"/>
    <col min="7426" max="7428" width="6.42578125" style="1" customWidth="1"/>
    <col min="7429" max="7429" width="4.7109375" style="1" customWidth="1"/>
    <col min="7430" max="7430" width="4.140625" style="1"/>
    <col min="7431" max="7431" width="4.28515625" style="1" customWidth="1"/>
    <col min="7432" max="7433" width="4.42578125" style="1" customWidth="1"/>
    <col min="7434" max="7437" width="4.140625" style="1"/>
    <col min="7438" max="7438" width="5.140625" style="1" customWidth="1"/>
    <col min="7439" max="7441" width="6.42578125" style="1" customWidth="1"/>
    <col min="7442" max="7442" width="4.7109375" style="1" customWidth="1"/>
    <col min="7443" max="7680" width="4.140625" style="1"/>
    <col min="7681" max="7681" width="6.28515625" style="1" customWidth="1"/>
    <col min="7682" max="7684" width="6.42578125" style="1" customWidth="1"/>
    <col min="7685" max="7685" width="4.7109375" style="1" customWidth="1"/>
    <col min="7686" max="7686" width="4.140625" style="1"/>
    <col min="7687" max="7687" width="4.28515625" style="1" customWidth="1"/>
    <col min="7688" max="7689" width="4.42578125" style="1" customWidth="1"/>
    <col min="7690" max="7693" width="4.140625" style="1"/>
    <col min="7694" max="7694" width="5.140625" style="1" customWidth="1"/>
    <col min="7695" max="7697" width="6.42578125" style="1" customWidth="1"/>
    <col min="7698" max="7698" width="4.7109375" style="1" customWidth="1"/>
    <col min="7699" max="7936" width="4.140625" style="1"/>
    <col min="7937" max="7937" width="6.28515625" style="1" customWidth="1"/>
    <col min="7938" max="7940" width="6.42578125" style="1" customWidth="1"/>
    <col min="7941" max="7941" width="4.7109375" style="1" customWidth="1"/>
    <col min="7942" max="7942" width="4.140625" style="1"/>
    <col min="7943" max="7943" width="4.28515625" style="1" customWidth="1"/>
    <col min="7944" max="7945" width="4.42578125" style="1" customWidth="1"/>
    <col min="7946" max="7949" width="4.140625" style="1"/>
    <col min="7950" max="7950" width="5.140625" style="1" customWidth="1"/>
    <col min="7951" max="7953" width="6.42578125" style="1" customWidth="1"/>
    <col min="7954" max="7954" width="4.7109375" style="1" customWidth="1"/>
    <col min="7955" max="8192" width="4.140625" style="1"/>
    <col min="8193" max="8193" width="6.28515625" style="1" customWidth="1"/>
    <col min="8194" max="8196" width="6.42578125" style="1" customWidth="1"/>
    <col min="8197" max="8197" width="4.7109375" style="1" customWidth="1"/>
    <col min="8198" max="8198" width="4.140625" style="1"/>
    <col min="8199" max="8199" width="4.28515625" style="1" customWidth="1"/>
    <col min="8200" max="8201" width="4.42578125" style="1" customWidth="1"/>
    <col min="8202" max="8205" width="4.140625" style="1"/>
    <col min="8206" max="8206" width="5.140625" style="1" customWidth="1"/>
    <col min="8207" max="8209" width="6.42578125" style="1" customWidth="1"/>
    <col min="8210" max="8210" width="4.7109375" style="1" customWidth="1"/>
    <col min="8211" max="8448" width="4.140625" style="1"/>
    <col min="8449" max="8449" width="6.28515625" style="1" customWidth="1"/>
    <col min="8450" max="8452" width="6.42578125" style="1" customWidth="1"/>
    <col min="8453" max="8453" width="4.7109375" style="1" customWidth="1"/>
    <col min="8454" max="8454" width="4.140625" style="1"/>
    <col min="8455" max="8455" width="4.28515625" style="1" customWidth="1"/>
    <col min="8456" max="8457" width="4.42578125" style="1" customWidth="1"/>
    <col min="8458" max="8461" width="4.140625" style="1"/>
    <col min="8462" max="8462" width="5.140625" style="1" customWidth="1"/>
    <col min="8463" max="8465" width="6.42578125" style="1" customWidth="1"/>
    <col min="8466" max="8466" width="4.7109375" style="1" customWidth="1"/>
    <col min="8467" max="8704" width="4.140625" style="1"/>
    <col min="8705" max="8705" width="6.28515625" style="1" customWidth="1"/>
    <col min="8706" max="8708" width="6.42578125" style="1" customWidth="1"/>
    <col min="8709" max="8709" width="4.7109375" style="1" customWidth="1"/>
    <col min="8710" max="8710" width="4.140625" style="1"/>
    <col min="8711" max="8711" width="4.28515625" style="1" customWidth="1"/>
    <col min="8712" max="8713" width="4.42578125" style="1" customWidth="1"/>
    <col min="8714" max="8717" width="4.140625" style="1"/>
    <col min="8718" max="8718" width="5.140625" style="1" customWidth="1"/>
    <col min="8719" max="8721" width="6.42578125" style="1" customWidth="1"/>
    <col min="8722" max="8722" width="4.7109375" style="1" customWidth="1"/>
    <col min="8723" max="8960" width="4.140625" style="1"/>
    <col min="8961" max="8961" width="6.28515625" style="1" customWidth="1"/>
    <col min="8962" max="8964" width="6.42578125" style="1" customWidth="1"/>
    <col min="8965" max="8965" width="4.7109375" style="1" customWidth="1"/>
    <col min="8966" max="8966" width="4.140625" style="1"/>
    <col min="8967" max="8967" width="4.28515625" style="1" customWidth="1"/>
    <col min="8968" max="8969" width="4.42578125" style="1" customWidth="1"/>
    <col min="8970" max="8973" width="4.140625" style="1"/>
    <col min="8974" max="8974" width="5.140625" style="1" customWidth="1"/>
    <col min="8975" max="8977" width="6.42578125" style="1" customWidth="1"/>
    <col min="8978" max="8978" width="4.7109375" style="1" customWidth="1"/>
    <col min="8979" max="9216" width="4.140625" style="1"/>
    <col min="9217" max="9217" width="6.28515625" style="1" customWidth="1"/>
    <col min="9218" max="9220" width="6.42578125" style="1" customWidth="1"/>
    <col min="9221" max="9221" width="4.7109375" style="1" customWidth="1"/>
    <col min="9222" max="9222" width="4.140625" style="1"/>
    <col min="9223" max="9223" width="4.28515625" style="1" customWidth="1"/>
    <col min="9224" max="9225" width="4.42578125" style="1" customWidth="1"/>
    <col min="9226" max="9229" width="4.140625" style="1"/>
    <col min="9230" max="9230" width="5.140625" style="1" customWidth="1"/>
    <col min="9231" max="9233" width="6.42578125" style="1" customWidth="1"/>
    <col min="9234" max="9234" width="4.7109375" style="1" customWidth="1"/>
    <col min="9235" max="9472" width="4.140625" style="1"/>
    <col min="9473" max="9473" width="6.28515625" style="1" customWidth="1"/>
    <col min="9474" max="9476" width="6.42578125" style="1" customWidth="1"/>
    <col min="9477" max="9477" width="4.7109375" style="1" customWidth="1"/>
    <col min="9478" max="9478" width="4.140625" style="1"/>
    <col min="9479" max="9479" width="4.28515625" style="1" customWidth="1"/>
    <col min="9480" max="9481" width="4.42578125" style="1" customWidth="1"/>
    <col min="9482" max="9485" width="4.140625" style="1"/>
    <col min="9486" max="9486" width="5.140625" style="1" customWidth="1"/>
    <col min="9487" max="9489" width="6.42578125" style="1" customWidth="1"/>
    <col min="9490" max="9490" width="4.7109375" style="1" customWidth="1"/>
    <col min="9491" max="9728" width="4.140625" style="1"/>
    <col min="9729" max="9729" width="6.28515625" style="1" customWidth="1"/>
    <col min="9730" max="9732" width="6.42578125" style="1" customWidth="1"/>
    <col min="9733" max="9733" width="4.7109375" style="1" customWidth="1"/>
    <col min="9734" max="9734" width="4.140625" style="1"/>
    <col min="9735" max="9735" width="4.28515625" style="1" customWidth="1"/>
    <col min="9736" max="9737" width="4.42578125" style="1" customWidth="1"/>
    <col min="9738" max="9741" width="4.140625" style="1"/>
    <col min="9742" max="9742" width="5.140625" style="1" customWidth="1"/>
    <col min="9743" max="9745" width="6.42578125" style="1" customWidth="1"/>
    <col min="9746" max="9746" width="4.7109375" style="1" customWidth="1"/>
    <col min="9747" max="9984" width="4.140625" style="1"/>
    <col min="9985" max="9985" width="6.28515625" style="1" customWidth="1"/>
    <col min="9986" max="9988" width="6.42578125" style="1" customWidth="1"/>
    <col min="9989" max="9989" width="4.7109375" style="1" customWidth="1"/>
    <col min="9990" max="9990" width="4.140625" style="1"/>
    <col min="9991" max="9991" width="4.28515625" style="1" customWidth="1"/>
    <col min="9992" max="9993" width="4.42578125" style="1" customWidth="1"/>
    <col min="9994" max="9997" width="4.140625" style="1"/>
    <col min="9998" max="9998" width="5.140625" style="1" customWidth="1"/>
    <col min="9999" max="10001" width="6.42578125" style="1" customWidth="1"/>
    <col min="10002" max="10002" width="4.7109375" style="1" customWidth="1"/>
    <col min="10003" max="10240" width="4.140625" style="1"/>
    <col min="10241" max="10241" width="6.28515625" style="1" customWidth="1"/>
    <col min="10242" max="10244" width="6.42578125" style="1" customWidth="1"/>
    <col min="10245" max="10245" width="4.7109375" style="1" customWidth="1"/>
    <col min="10246" max="10246" width="4.140625" style="1"/>
    <col min="10247" max="10247" width="4.28515625" style="1" customWidth="1"/>
    <col min="10248" max="10249" width="4.42578125" style="1" customWidth="1"/>
    <col min="10250" max="10253" width="4.140625" style="1"/>
    <col min="10254" max="10254" width="5.140625" style="1" customWidth="1"/>
    <col min="10255" max="10257" width="6.42578125" style="1" customWidth="1"/>
    <col min="10258" max="10258" width="4.7109375" style="1" customWidth="1"/>
    <col min="10259" max="10496" width="4.140625" style="1"/>
    <col min="10497" max="10497" width="6.28515625" style="1" customWidth="1"/>
    <col min="10498" max="10500" width="6.42578125" style="1" customWidth="1"/>
    <col min="10501" max="10501" width="4.7109375" style="1" customWidth="1"/>
    <col min="10502" max="10502" width="4.140625" style="1"/>
    <col min="10503" max="10503" width="4.28515625" style="1" customWidth="1"/>
    <col min="10504" max="10505" width="4.42578125" style="1" customWidth="1"/>
    <col min="10506" max="10509" width="4.140625" style="1"/>
    <col min="10510" max="10510" width="5.140625" style="1" customWidth="1"/>
    <col min="10511" max="10513" width="6.42578125" style="1" customWidth="1"/>
    <col min="10514" max="10514" width="4.7109375" style="1" customWidth="1"/>
    <col min="10515" max="10752" width="4.140625" style="1"/>
    <col min="10753" max="10753" width="6.28515625" style="1" customWidth="1"/>
    <col min="10754" max="10756" width="6.42578125" style="1" customWidth="1"/>
    <col min="10757" max="10757" width="4.7109375" style="1" customWidth="1"/>
    <col min="10758" max="10758" width="4.140625" style="1"/>
    <col min="10759" max="10759" width="4.28515625" style="1" customWidth="1"/>
    <col min="10760" max="10761" width="4.42578125" style="1" customWidth="1"/>
    <col min="10762" max="10765" width="4.140625" style="1"/>
    <col min="10766" max="10766" width="5.140625" style="1" customWidth="1"/>
    <col min="10767" max="10769" width="6.42578125" style="1" customWidth="1"/>
    <col min="10770" max="10770" width="4.7109375" style="1" customWidth="1"/>
    <col min="10771" max="11008" width="4.140625" style="1"/>
    <col min="11009" max="11009" width="6.28515625" style="1" customWidth="1"/>
    <col min="11010" max="11012" width="6.42578125" style="1" customWidth="1"/>
    <col min="11013" max="11013" width="4.7109375" style="1" customWidth="1"/>
    <col min="11014" max="11014" width="4.140625" style="1"/>
    <col min="11015" max="11015" width="4.28515625" style="1" customWidth="1"/>
    <col min="11016" max="11017" width="4.42578125" style="1" customWidth="1"/>
    <col min="11018" max="11021" width="4.140625" style="1"/>
    <col min="11022" max="11022" width="5.140625" style="1" customWidth="1"/>
    <col min="11023" max="11025" width="6.42578125" style="1" customWidth="1"/>
    <col min="11026" max="11026" width="4.7109375" style="1" customWidth="1"/>
    <col min="11027" max="11264" width="4.140625" style="1"/>
    <col min="11265" max="11265" width="6.28515625" style="1" customWidth="1"/>
    <col min="11266" max="11268" width="6.42578125" style="1" customWidth="1"/>
    <col min="11269" max="11269" width="4.7109375" style="1" customWidth="1"/>
    <col min="11270" max="11270" width="4.140625" style="1"/>
    <col min="11271" max="11271" width="4.28515625" style="1" customWidth="1"/>
    <col min="11272" max="11273" width="4.42578125" style="1" customWidth="1"/>
    <col min="11274" max="11277" width="4.140625" style="1"/>
    <col min="11278" max="11278" width="5.140625" style="1" customWidth="1"/>
    <col min="11279" max="11281" width="6.42578125" style="1" customWidth="1"/>
    <col min="11282" max="11282" width="4.7109375" style="1" customWidth="1"/>
    <col min="11283" max="11520" width="4.140625" style="1"/>
    <col min="11521" max="11521" width="6.28515625" style="1" customWidth="1"/>
    <col min="11522" max="11524" width="6.42578125" style="1" customWidth="1"/>
    <col min="11525" max="11525" width="4.7109375" style="1" customWidth="1"/>
    <col min="11526" max="11526" width="4.140625" style="1"/>
    <col min="11527" max="11527" width="4.28515625" style="1" customWidth="1"/>
    <col min="11528" max="11529" width="4.42578125" style="1" customWidth="1"/>
    <col min="11530" max="11533" width="4.140625" style="1"/>
    <col min="11534" max="11534" width="5.140625" style="1" customWidth="1"/>
    <col min="11535" max="11537" width="6.42578125" style="1" customWidth="1"/>
    <col min="11538" max="11538" width="4.7109375" style="1" customWidth="1"/>
    <col min="11539" max="11776" width="4.140625" style="1"/>
    <col min="11777" max="11777" width="6.28515625" style="1" customWidth="1"/>
    <col min="11778" max="11780" width="6.42578125" style="1" customWidth="1"/>
    <col min="11781" max="11781" width="4.7109375" style="1" customWidth="1"/>
    <col min="11782" max="11782" width="4.140625" style="1"/>
    <col min="11783" max="11783" width="4.28515625" style="1" customWidth="1"/>
    <col min="11784" max="11785" width="4.42578125" style="1" customWidth="1"/>
    <col min="11786" max="11789" width="4.140625" style="1"/>
    <col min="11790" max="11790" width="5.140625" style="1" customWidth="1"/>
    <col min="11791" max="11793" width="6.42578125" style="1" customWidth="1"/>
    <col min="11794" max="11794" width="4.7109375" style="1" customWidth="1"/>
    <col min="11795" max="12032" width="4.140625" style="1"/>
    <col min="12033" max="12033" width="6.28515625" style="1" customWidth="1"/>
    <col min="12034" max="12036" width="6.42578125" style="1" customWidth="1"/>
    <col min="12037" max="12037" width="4.7109375" style="1" customWidth="1"/>
    <col min="12038" max="12038" width="4.140625" style="1"/>
    <col min="12039" max="12039" width="4.28515625" style="1" customWidth="1"/>
    <col min="12040" max="12041" width="4.42578125" style="1" customWidth="1"/>
    <col min="12042" max="12045" width="4.140625" style="1"/>
    <col min="12046" max="12046" width="5.140625" style="1" customWidth="1"/>
    <col min="12047" max="12049" width="6.42578125" style="1" customWidth="1"/>
    <col min="12050" max="12050" width="4.7109375" style="1" customWidth="1"/>
    <col min="12051" max="12288" width="4.140625" style="1"/>
    <col min="12289" max="12289" width="6.28515625" style="1" customWidth="1"/>
    <col min="12290" max="12292" width="6.42578125" style="1" customWidth="1"/>
    <col min="12293" max="12293" width="4.7109375" style="1" customWidth="1"/>
    <col min="12294" max="12294" width="4.140625" style="1"/>
    <col min="12295" max="12295" width="4.28515625" style="1" customWidth="1"/>
    <col min="12296" max="12297" width="4.42578125" style="1" customWidth="1"/>
    <col min="12298" max="12301" width="4.140625" style="1"/>
    <col min="12302" max="12302" width="5.140625" style="1" customWidth="1"/>
    <col min="12303" max="12305" width="6.42578125" style="1" customWidth="1"/>
    <col min="12306" max="12306" width="4.7109375" style="1" customWidth="1"/>
    <col min="12307" max="12544" width="4.140625" style="1"/>
    <col min="12545" max="12545" width="6.28515625" style="1" customWidth="1"/>
    <col min="12546" max="12548" width="6.42578125" style="1" customWidth="1"/>
    <col min="12549" max="12549" width="4.7109375" style="1" customWidth="1"/>
    <col min="12550" max="12550" width="4.140625" style="1"/>
    <col min="12551" max="12551" width="4.28515625" style="1" customWidth="1"/>
    <col min="12552" max="12553" width="4.42578125" style="1" customWidth="1"/>
    <col min="12554" max="12557" width="4.140625" style="1"/>
    <col min="12558" max="12558" width="5.140625" style="1" customWidth="1"/>
    <col min="12559" max="12561" width="6.42578125" style="1" customWidth="1"/>
    <col min="12562" max="12562" width="4.7109375" style="1" customWidth="1"/>
    <col min="12563" max="12800" width="4.140625" style="1"/>
    <col min="12801" max="12801" width="6.28515625" style="1" customWidth="1"/>
    <col min="12802" max="12804" width="6.42578125" style="1" customWidth="1"/>
    <col min="12805" max="12805" width="4.7109375" style="1" customWidth="1"/>
    <col min="12806" max="12806" width="4.140625" style="1"/>
    <col min="12807" max="12807" width="4.28515625" style="1" customWidth="1"/>
    <col min="12808" max="12809" width="4.42578125" style="1" customWidth="1"/>
    <col min="12810" max="12813" width="4.140625" style="1"/>
    <col min="12814" max="12814" width="5.140625" style="1" customWidth="1"/>
    <col min="12815" max="12817" width="6.42578125" style="1" customWidth="1"/>
    <col min="12818" max="12818" width="4.7109375" style="1" customWidth="1"/>
    <col min="12819" max="13056" width="4.140625" style="1"/>
    <col min="13057" max="13057" width="6.28515625" style="1" customWidth="1"/>
    <col min="13058" max="13060" width="6.42578125" style="1" customWidth="1"/>
    <col min="13061" max="13061" width="4.7109375" style="1" customWidth="1"/>
    <col min="13062" max="13062" width="4.140625" style="1"/>
    <col min="13063" max="13063" width="4.28515625" style="1" customWidth="1"/>
    <col min="13064" max="13065" width="4.42578125" style="1" customWidth="1"/>
    <col min="13066" max="13069" width="4.140625" style="1"/>
    <col min="13070" max="13070" width="5.140625" style="1" customWidth="1"/>
    <col min="13071" max="13073" width="6.42578125" style="1" customWidth="1"/>
    <col min="13074" max="13074" width="4.7109375" style="1" customWidth="1"/>
    <col min="13075" max="13312" width="4.140625" style="1"/>
    <col min="13313" max="13313" width="6.28515625" style="1" customWidth="1"/>
    <col min="13314" max="13316" width="6.42578125" style="1" customWidth="1"/>
    <col min="13317" max="13317" width="4.7109375" style="1" customWidth="1"/>
    <col min="13318" max="13318" width="4.140625" style="1"/>
    <col min="13319" max="13319" width="4.28515625" style="1" customWidth="1"/>
    <col min="13320" max="13321" width="4.42578125" style="1" customWidth="1"/>
    <col min="13322" max="13325" width="4.140625" style="1"/>
    <col min="13326" max="13326" width="5.140625" style="1" customWidth="1"/>
    <col min="13327" max="13329" width="6.42578125" style="1" customWidth="1"/>
    <col min="13330" max="13330" width="4.7109375" style="1" customWidth="1"/>
    <col min="13331" max="13568" width="4.140625" style="1"/>
    <col min="13569" max="13569" width="6.28515625" style="1" customWidth="1"/>
    <col min="13570" max="13572" width="6.42578125" style="1" customWidth="1"/>
    <col min="13573" max="13573" width="4.7109375" style="1" customWidth="1"/>
    <col min="13574" max="13574" width="4.140625" style="1"/>
    <col min="13575" max="13575" width="4.28515625" style="1" customWidth="1"/>
    <col min="13576" max="13577" width="4.42578125" style="1" customWidth="1"/>
    <col min="13578" max="13581" width="4.140625" style="1"/>
    <col min="13582" max="13582" width="5.140625" style="1" customWidth="1"/>
    <col min="13583" max="13585" width="6.42578125" style="1" customWidth="1"/>
    <col min="13586" max="13586" width="4.7109375" style="1" customWidth="1"/>
    <col min="13587" max="13824" width="4.140625" style="1"/>
    <col min="13825" max="13825" width="6.28515625" style="1" customWidth="1"/>
    <col min="13826" max="13828" width="6.42578125" style="1" customWidth="1"/>
    <col min="13829" max="13829" width="4.7109375" style="1" customWidth="1"/>
    <col min="13830" max="13830" width="4.140625" style="1"/>
    <col min="13831" max="13831" width="4.28515625" style="1" customWidth="1"/>
    <col min="13832" max="13833" width="4.42578125" style="1" customWidth="1"/>
    <col min="13834" max="13837" width="4.140625" style="1"/>
    <col min="13838" max="13838" width="5.140625" style="1" customWidth="1"/>
    <col min="13839" max="13841" width="6.42578125" style="1" customWidth="1"/>
    <col min="13842" max="13842" width="4.7109375" style="1" customWidth="1"/>
    <col min="13843" max="14080" width="4.140625" style="1"/>
    <col min="14081" max="14081" width="6.28515625" style="1" customWidth="1"/>
    <col min="14082" max="14084" width="6.42578125" style="1" customWidth="1"/>
    <col min="14085" max="14085" width="4.7109375" style="1" customWidth="1"/>
    <col min="14086" max="14086" width="4.140625" style="1"/>
    <col min="14087" max="14087" width="4.28515625" style="1" customWidth="1"/>
    <col min="14088" max="14089" width="4.42578125" style="1" customWidth="1"/>
    <col min="14090" max="14093" width="4.140625" style="1"/>
    <col min="14094" max="14094" width="5.140625" style="1" customWidth="1"/>
    <col min="14095" max="14097" width="6.42578125" style="1" customWidth="1"/>
    <col min="14098" max="14098" width="4.7109375" style="1" customWidth="1"/>
    <col min="14099" max="14336" width="4.140625" style="1"/>
    <col min="14337" max="14337" width="6.28515625" style="1" customWidth="1"/>
    <col min="14338" max="14340" width="6.42578125" style="1" customWidth="1"/>
    <col min="14341" max="14341" width="4.7109375" style="1" customWidth="1"/>
    <col min="14342" max="14342" width="4.140625" style="1"/>
    <col min="14343" max="14343" width="4.28515625" style="1" customWidth="1"/>
    <col min="14344" max="14345" width="4.42578125" style="1" customWidth="1"/>
    <col min="14346" max="14349" width="4.140625" style="1"/>
    <col min="14350" max="14350" width="5.140625" style="1" customWidth="1"/>
    <col min="14351" max="14353" width="6.42578125" style="1" customWidth="1"/>
    <col min="14354" max="14354" width="4.7109375" style="1" customWidth="1"/>
    <col min="14355" max="14592" width="4.140625" style="1"/>
    <col min="14593" max="14593" width="6.28515625" style="1" customWidth="1"/>
    <col min="14594" max="14596" width="6.42578125" style="1" customWidth="1"/>
    <col min="14597" max="14597" width="4.7109375" style="1" customWidth="1"/>
    <col min="14598" max="14598" width="4.140625" style="1"/>
    <col min="14599" max="14599" width="4.28515625" style="1" customWidth="1"/>
    <col min="14600" max="14601" width="4.42578125" style="1" customWidth="1"/>
    <col min="14602" max="14605" width="4.140625" style="1"/>
    <col min="14606" max="14606" width="5.140625" style="1" customWidth="1"/>
    <col min="14607" max="14609" width="6.42578125" style="1" customWidth="1"/>
    <col min="14610" max="14610" width="4.7109375" style="1" customWidth="1"/>
    <col min="14611" max="14848" width="4.140625" style="1"/>
    <col min="14849" max="14849" width="6.28515625" style="1" customWidth="1"/>
    <col min="14850" max="14852" width="6.42578125" style="1" customWidth="1"/>
    <col min="14853" max="14853" width="4.7109375" style="1" customWidth="1"/>
    <col min="14854" max="14854" width="4.140625" style="1"/>
    <col min="14855" max="14855" width="4.28515625" style="1" customWidth="1"/>
    <col min="14856" max="14857" width="4.42578125" style="1" customWidth="1"/>
    <col min="14858" max="14861" width="4.140625" style="1"/>
    <col min="14862" max="14862" width="5.140625" style="1" customWidth="1"/>
    <col min="14863" max="14865" width="6.42578125" style="1" customWidth="1"/>
    <col min="14866" max="14866" width="4.7109375" style="1" customWidth="1"/>
    <col min="14867" max="15104" width="4.140625" style="1"/>
    <col min="15105" max="15105" width="6.28515625" style="1" customWidth="1"/>
    <col min="15106" max="15108" width="6.42578125" style="1" customWidth="1"/>
    <col min="15109" max="15109" width="4.7109375" style="1" customWidth="1"/>
    <col min="15110" max="15110" width="4.140625" style="1"/>
    <col min="15111" max="15111" width="4.28515625" style="1" customWidth="1"/>
    <col min="15112" max="15113" width="4.42578125" style="1" customWidth="1"/>
    <col min="15114" max="15117" width="4.140625" style="1"/>
    <col min="15118" max="15118" width="5.140625" style="1" customWidth="1"/>
    <col min="15119" max="15121" width="6.42578125" style="1" customWidth="1"/>
    <col min="15122" max="15122" width="4.7109375" style="1" customWidth="1"/>
    <col min="15123" max="15360" width="4.140625" style="1"/>
    <col min="15361" max="15361" width="6.28515625" style="1" customWidth="1"/>
    <col min="15362" max="15364" width="6.42578125" style="1" customWidth="1"/>
    <col min="15365" max="15365" width="4.7109375" style="1" customWidth="1"/>
    <col min="15366" max="15366" width="4.140625" style="1"/>
    <col min="15367" max="15367" width="4.28515625" style="1" customWidth="1"/>
    <col min="15368" max="15369" width="4.42578125" style="1" customWidth="1"/>
    <col min="15370" max="15373" width="4.140625" style="1"/>
    <col min="15374" max="15374" width="5.140625" style="1" customWidth="1"/>
    <col min="15375" max="15377" width="6.42578125" style="1" customWidth="1"/>
    <col min="15378" max="15378" width="4.7109375" style="1" customWidth="1"/>
    <col min="15379" max="15616" width="4.140625" style="1"/>
    <col min="15617" max="15617" width="6.28515625" style="1" customWidth="1"/>
    <col min="15618" max="15620" width="6.42578125" style="1" customWidth="1"/>
    <col min="15621" max="15621" width="4.7109375" style="1" customWidth="1"/>
    <col min="15622" max="15622" width="4.140625" style="1"/>
    <col min="15623" max="15623" width="4.28515625" style="1" customWidth="1"/>
    <col min="15624" max="15625" width="4.42578125" style="1" customWidth="1"/>
    <col min="15626" max="15629" width="4.140625" style="1"/>
    <col min="15630" max="15630" width="5.140625" style="1" customWidth="1"/>
    <col min="15631" max="15633" width="6.42578125" style="1" customWidth="1"/>
    <col min="15634" max="15634" width="4.7109375" style="1" customWidth="1"/>
    <col min="15635" max="15872" width="4.140625" style="1"/>
    <col min="15873" max="15873" width="6.28515625" style="1" customWidth="1"/>
    <col min="15874" max="15876" width="6.42578125" style="1" customWidth="1"/>
    <col min="15877" max="15877" width="4.7109375" style="1" customWidth="1"/>
    <col min="15878" max="15878" width="4.140625" style="1"/>
    <col min="15879" max="15879" width="4.28515625" style="1" customWidth="1"/>
    <col min="15880" max="15881" width="4.42578125" style="1" customWidth="1"/>
    <col min="15882" max="15885" width="4.140625" style="1"/>
    <col min="15886" max="15886" width="5.140625" style="1" customWidth="1"/>
    <col min="15887" max="15889" width="6.42578125" style="1" customWidth="1"/>
    <col min="15890" max="15890" width="4.7109375" style="1" customWidth="1"/>
    <col min="15891" max="16128" width="4.140625" style="1"/>
    <col min="16129" max="16129" width="6.28515625" style="1" customWidth="1"/>
    <col min="16130" max="16132" width="6.42578125" style="1" customWidth="1"/>
    <col min="16133" max="16133" width="4.7109375" style="1" customWidth="1"/>
    <col min="16134" max="16134" width="4.140625" style="1"/>
    <col min="16135" max="16135" width="4.28515625" style="1" customWidth="1"/>
    <col min="16136" max="16137" width="4.42578125" style="1" customWidth="1"/>
    <col min="16138" max="16141" width="4.140625" style="1"/>
    <col min="16142" max="16142" width="5.140625" style="1" customWidth="1"/>
    <col min="16143" max="16145" width="6.42578125" style="1" customWidth="1"/>
    <col min="16146" max="16146" width="4.7109375" style="1" customWidth="1"/>
    <col min="16147" max="16384" width="4.140625" style="1"/>
  </cols>
  <sheetData>
    <row r="1" spans="1:26" ht="30" customHeight="1" x14ac:dyDescent="0.15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thickBot="1" x14ac:dyDescent="0.2">
      <c r="S2" s="35" t="s">
        <v>388</v>
      </c>
      <c r="T2" s="35"/>
      <c r="U2" s="35"/>
      <c r="V2" s="35"/>
      <c r="W2" s="35"/>
      <c r="X2" s="35"/>
      <c r="Y2" s="35"/>
      <c r="Z2" s="35"/>
    </row>
    <row r="3" spans="1:26" ht="30" customHeight="1" x14ac:dyDescent="0.15">
      <c r="A3" s="86" t="s">
        <v>389</v>
      </c>
      <c r="B3" s="84"/>
      <c r="C3" s="239" t="s">
        <v>390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 t="s">
        <v>391</v>
      </c>
      <c r="Q3" s="239"/>
      <c r="R3" s="239"/>
      <c r="S3" s="239"/>
      <c r="T3" s="239"/>
      <c r="U3" s="239"/>
      <c r="V3" s="239"/>
      <c r="W3" s="239"/>
      <c r="X3" s="239"/>
      <c r="Y3" s="239"/>
      <c r="Z3" s="84"/>
    </row>
    <row r="4" spans="1:26" ht="19.5" customHeight="1" x14ac:dyDescent="0.15">
      <c r="A4" s="91"/>
      <c r="B4" s="92"/>
      <c r="C4" s="89" t="s">
        <v>290</v>
      </c>
      <c r="D4" s="89"/>
      <c r="E4" s="89"/>
      <c r="F4" s="89"/>
      <c r="G4" s="240" t="s">
        <v>392</v>
      </c>
      <c r="H4" s="241"/>
      <c r="I4" s="241"/>
      <c r="J4" s="241"/>
      <c r="K4" s="242"/>
      <c r="L4" s="240" t="s">
        <v>393</v>
      </c>
      <c r="M4" s="241"/>
      <c r="N4" s="241"/>
      <c r="O4" s="242"/>
      <c r="P4" s="89" t="s">
        <v>290</v>
      </c>
      <c r="Q4" s="89"/>
      <c r="R4" s="89"/>
      <c r="S4" s="89"/>
      <c r="T4" s="240" t="s">
        <v>394</v>
      </c>
      <c r="U4" s="241"/>
      <c r="V4" s="241"/>
      <c r="W4" s="241"/>
      <c r="X4" s="241"/>
      <c r="Y4" s="241"/>
      <c r="Z4" s="241"/>
    </row>
    <row r="5" spans="1:26" ht="20.25" customHeight="1" x14ac:dyDescent="0.15">
      <c r="A5" s="91"/>
      <c r="B5" s="92"/>
      <c r="C5" s="89"/>
      <c r="D5" s="89"/>
      <c r="E5" s="89"/>
      <c r="F5" s="89"/>
      <c r="G5" s="243"/>
      <c r="H5" s="244"/>
      <c r="I5" s="244"/>
      <c r="J5" s="244"/>
      <c r="K5" s="245"/>
      <c r="L5" s="243"/>
      <c r="M5" s="244"/>
      <c r="N5" s="244"/>
      <c r="O5" s="245"/>
      <c r="P5" s="89"/>
      <c r="Q5" s="89"/>
      <c r="R5" s="89"/>
      <c r="S5" s="89"/>
      <c r="T5" s="243"/>
      <c r="U5" s="244"/>
      <c r="V5" s="244"/>
      <c r="W5" s="244"/>
      <c r="X5" s="244"/>
      <c r="Y5" s="244"/>
      <c r="Z5" s="244"/>
    </row>
    <row r="6" spans="1:26" ht="31.5" customHeight="1" x14ac:dyDescent="0.15">
      <c r="A6" s="16" t="s">
        <v>228</v>
      </c>
      <c r="B6" s="16"/>
      <c r="C6" s="246">
        <f>SUM(G6:O6)</f>
        <v>38901</v>
      </c>
      <c r="D6" s="101"/>
      <c r="E6" s="101"/>
      <c r="F6" s="101"/>
      <c r="G6" s="247">
        <v>30542</v>
      </c>
      <c r="H6" s="247"/>
      <c r="I6" s="247"/>
      <c r="J6" s="247"/>
      <c r="K6" s="247"/>
      <c r="L6" s="247">
        <v>8359</v>
      </c>
      <c r="M6" s="247"/>
      <c r="N6" s="247"/>
      <c r="O6" s="247"/>
      <c r="P6" s="101">
        <f>SUM(P7:S8)</f>
        <v>40259</v>
      </c>
      <c r="Q6" s="101"/>
      <c r="R6" s="101"/>
      <c r="S6" s="101"/>
      <c r="T6" s="248">
        <f>SUM(T7:Z8)</f>
        <v>9717</v>
      </c>
      <c r="U6" s="248"/>
      <c r="V6" s="248"/>
      <c r="W6" s="248"/>
      <c r="X6" s="248"/>
      <c r="Y6" s="248"/>
      <c r="Z6" s="248"/>
    </row>
    <row r="7" spans="1:26" ht="31.5" customHeight="1" x14ac:dyDescent="0.15">
      <c r="A7" s="16" t="s">
        <v>395</v>
      </c>
      <c r="B7" s="16"/>
      <c r="C7" s="246">
        <f>SUM(G7:O7)</f>
        <v>34105</v>
      </c>
      <c r="D7" s="101"/>
      <c r="E7" s="101"/>
      <c r="F7" s="101"/>
      <c r="G7" s="247">
        <v>27670</v>
      </c>
      <c r="H7" s="247"/>
      <c r="I7" s="247"/>
      <c r="J7" s="247"/>
      <c r="K7" s="247"/>
      <c r="L7" s="247">
        <v>6435</v>
      </c>
      <c r="M7" s="247"/>
      <c r="N7" s="247"/>
      <c r="O7" s="247"/>
      <c r="P7" s="101">
        <v>36391</v>
      </c>
      <c r="Q7" s="101"/>
      <c r="R7" s="101"/>
      <c r="S7" s="101"/>
      <c r="T7" s="101">
        <v>8721</v>
      </c>
      <c r="U7" s="101"/>
      <c r="V7" s="101"/>
      <c r="W7" s="101"/>
      <c r="X7" s="101"/>
      <c r="Y7" s="101"/>
      <c r="Z7" s="101"/>
    </row>
    <row r="8" spans="1:26" ht="31.5" customHeight="1" x14ac:dyDescent="0.15">
      <c r="A8" s="27" t="s">
        <v>396</v>
      </c>
      <c r="B8" s="27"/>
      <c r="C8" s="249">
        <f>SUM(G8:O8)</f>
        <v>4796</v>
      </c>
      <c r="D8" s="250"/>
      <c r="E8" s="250"/>
      <c r="F8" s="250"/>
      <c r="G8" s="251">
        <v>2872</v>
      </c>
      <c r="H8" s="251"/>
      <c r="I8" s="251"/>
      <c r="J8" s="251"/>
      <c r="K8" s="251"/>
      <c r="L8" s="251">
        <v>1924</v>
      </c>
      <c r="M8" s="251"/>
      <c r="N8" s="251"/>
      <c r="O8" s="251"/>
      <c r="P8" s="250">
        <v>3868</v>
      </c>
      <c r="Q8" s="250"/>
      <c r="R8" s="250"/>
      <c r="S8" s="250"/>
      <c r="T8" s="250">
        <v>996</v>
      </c>
      <c r="U8" s="250"/>
      <c r="V8" s="250"/>
      <c r="W8" s="250"/>
      <c r="X8" s="250"/>
      <c r="Y8" s="250"/>
      <c r="Z8" s="250"/>
    </row>
    <row r="9" spans="1:26" ht="30" customHeight="1" x14ac:dyDescent="0.1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3"/>
      <c r="O9" s="254" t="s">
        <v>277</v>
      </c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30" customHeight="1" x14ac:dyDescent="0.15">
      <c r="N10" s="255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30" customHeight="1" x14ac:dyDescent="0.15">
      <c r="A11" s="4" t="s">
        <v>397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 customHeight="1" thickBot="1" x14ac:dyDescent="0.2">
      <c r="Q12" s="35" t="s">
        <v>398</v>
      </c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8.5" customHeight="1" x14ac:dyDescent="0.15">
      <c r="A13" s="86" t="s">
        <v>399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 t="s">
        <v>400</v>
      </c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84"/>
    </row>
    <row r="14" spans="1:26" ht="28.5" customHeight="1" x14ac:dyDescent="0.15">
      <c r="A14" s="91" t="s">
        <v>401</v>
      </c>
      <c r="B14" s="89"/>
      <c r="C14" s="89"/>
      <c r="D14" s="89"/>
      <c r="E14" s="257" t="s">
        <v>228</v>
      </c>
      <c r="F14" s="257"/>
      <c r="G14" s="257"/>
      <c r="H14" s="257" t="s">
        <v>395</v>
      </c>
      <c r="I14" s="257"/>
      <c r="J14" s="257"/>
      <c r="K14" s="257" t="s">
        <v>396</v>
      </c>
      <c r="L14" s="257"/>
      <c r="M14" s="257"/>
      <c r="N14" s="89" t="s">
        <v>401</v>
      </c>
      <c r="O14" s="89"/>
      <c r="P14" s="89"/>
      <c r="Q14" s="89"/>
      <c r="R14" s="257" t="s">
        <v>228</v>
      </c>
      <c r="S14" s="257"/>
      <c r="T14" s="257"/>
      <c r="U14" s="257" t="s">
        <v>395</v>
      </c>
      <c r="V14" s="257"/>
      <c r="W14" s="257"/>
      <c r="X14" s="257" t="s">
        <v>396</v>
      </c>
      <c r="Y14" s="257"/>
      <c r="Z14" s="258"/>
    </row>
    <row r="15" spans="1:26" ht="28.5" customHeight="1" x14ac:dyDescent="0.15">
      <c r="A15" s="259" t="s">
        <v>33</v>
      </c>
      <c r="B15" s="260"/>
      <c r="C15" s="260"/>
      <c r="D15" s="261"/>
      <c r="E15" s="262">
        <v>8359</v>
      </c>
      <c r="F15" s="263"/>
      <c r="G15" s="263"/>
      <c r="H15" s="264">
        <v>6435</v>
      </c>
      <c r="I15" s="264"/>
      <c r="J15" s="264"/>
      <c r="K15" s="264">
        <v>1924</v>
      </c>
      <c r="L15" s="264"/>
      <c r="M15" s="264"/>
      <c r="N15" s="265" t="s">
        <v>33</v>
      </c>
      <c r="O15" s="266"/>
      <c r="P15" s="266"/>
      <c r="Q15" s="267"/>
      <c r="R15" s="264">
        <v>9717</v>
      </c>
      <c r="S15" s="264"/>
      <c r="T15" s="264"/>
      <c r="U15" s="264">
        <v>8721</v>
      </c>
      <c r="V15" s="264"/>
      <c r="W15" s="264"/>
      <c r="X15" s="264">
        <v>996</v>
      </c>
      <c r="Y15" s="264"/>
      <c r="Z15" s="264"/>
    </row>
    <row r="16" spans="1:26" ht="28.5" customHeight="1" x14ac:dyDescent="0.15">
      <c r="A16" s="268" t="s">
        <v>402</v>
      </c>
      <c r="B16" s="268"/>
      <c r="C16" s="268"/>
      <c r="D16" s="269"/>
      <c r="E16" s="270">
        <v>5295</v>
      </c>
      <c r="F16" s="271"/>
      <c r="G16" s="271"/>
      <c r="H16" s="264">
        <v>4008</v>
      </c>
      <c r="I16" s="264"/>
      <c r="J16" s="264"/>
      <c r="K16" s="264">
        <v>1287</v>
      </c>
      <c r="L16" s="264"/>
      <c r="M16" s="264"/>
      <c r="N16" s="272" t="s">
        <v>402</v>
      </c>
      <c r="O16" s="273"/>
      <c r="P16" s="273"/>
      <c r="Q16" s="274"/>
      <c r="R16" s="264">
        <v>5059</v>
      </c>
      <c r="S16" s="264"/>
      <c r="T16" s="264"/>
      <c r="U16" s="264">
        <v>4386</v>
      </c>
      <c r="V16" s="264"/>
      <c r="W16" s="264"/>
      <c r="X16" s="264">
        <v>673</v>
      </c>
      <c r="Y16" s="264"/>
      <c r="Z16" s="264"/>
    </row>
    <row r="17" spans="1:26" ht="28.5" customHeight="1" x14ac:dyDescent="0.15">
      <c r="A17" s="275"/>
      <c r="B17" s="276" t="s">
        <v>403</v>
      </c>
      <c r="C17" s="276"/>
      <c r="D17" s="277"/>
      <c r="E17" s="270">
        <v>2728</v>
      </c>
      <c r="F17" s="271"/>
      <c r="G17" s="271"/>
      <c r="H17" s="101">
        <v>2114</v>
      </c>
      <c r="I17" s="101"/>
      <c r="J17" s="101"/>
      <c r="K17" s="101">
        <v>614</v>
      </c>
      <c r="L17" s="101"/>
      <c r="M17" s="101"/>
      <c r="N17" s="278"/>
      <c r="O17" s="276" t="s">
        <v>403</v>
      </c>
      <c r="P17" s="276"/>
      <c r="Q17" s="277"/>
      <c r="R17" s="264">
        <v>1879</v>
      </c>
      <c r="S17" s="264"/>
      <c r="T17" s="264"/>
      <c r="U17" s="264">
        <v>1751</v>
      </c>
      <c r="V17" s="264"/>
      <c r="W17" s="264"/>
      <c r="X17" s="264">
        <v>128</v>
      </c>
      <c r="Y17" s="264"/>
      <c r="Z17" s="264"/>
    </row>
    <row r="18" spans="1:26" ht="28.5" customHeight="1" x14ac:dyDescent="0.15">
      <c r="A18" s="275"/>
      <c r="B18" s="276" t="s">
        <v>404</v>
      </c>
      <c r="C18" s="276"/>
      <c r="D18" s="277"/>
      <c r="E18" s="270">
        <v>681</v>
      </c>
      <c r="F18" s="271"/>
      <c r="G18" s="271"/>
      <c r="H18" s="101">
        <v>499</v>
      </c>
      <c r="I18" s="101"/>
      <c r="J18" s="101"/>
      <c r="K18" s="101">
        <v>182</v>
      </c>
      <c r="L18" s="101"/>
      <c r="M18" s="101"/>
      <c r="N18" s="278"/>
      <c r="O18" s="276" t="s">
        <v>405</v>
      </c>
      <c r="P18" s="276"/>
      <c r="Q18" s="277"/>
      <c r="R18" s="101">
        <v>546</v>
      </c>
      <c r="S18" s="101"/>
      <c r="T18" s="101"/>
      <c r="U18" s="101">
        <v>399</v>
      </c>
      <c r="V18" s="101"/>
      <c r="W18" s="101"/>
      <c r="X18" s="101">
        <v>147</v>
      </c>
      <c r="Y18" s="101"/>
      <c r="Z18" s="101"/>
    </row>
    <row r="19" spans="1:26" ht="28.5" customHeight="1" x14ac:dyDescent="0.15">
      <c r="A19" s="275"/>
      <c r="B19" s="276" t="s">
        <v>406</v>
      </c>
      <c r="C19" s="276"/>
      <c r="D19" s="277"/>
      <c r="E19" s="270">
        <v>390</v>
      </c>
      <c r="F19" s="271"/>
      <c r="G19" s="271"/>
      <c r="H19" s="101">
        <v>217</v>
      </c>
      <c r="I19" s="101"/>
      <c r="J19" s="101"/>
      <c r="K19" s="101">
        <v>173</v>
      </c>
      <c r="L19" s="101"/>
      <c r="M19" s="101"/>
      <c r="N19" s="278"/>
      <c r="O19" s="279" t="s">
        <v>407</v>
      </c>
      <c r="P19" s="279"/>
      <c r="Q19" s="280"/>
      <c r="R19" s="101">
        <v>457</v>
      </c>
      <c r="S19" s="101"/>
      <c r="T19" s="101"/>
      <c r="U19" s="101">
        <v>340</v>
      </c>
      <c r="V19" s="101"/>
      <c r="W19" s="101"/>
      <c r="X19" s="101">
        <v>117</v>
      </c>
      <c r="Y19" s="101"/>
      <c r="Z19" s="101"/>
    </row>
    <row r="20" spans="1:26" ht="28.5" customHeight="1" x14ac:dyDescent="0.15">
      <c r="A20" s="275"/>
      <c r="B20" s="276" t="s">
        <v>405</v>
      </c>
      <c r="C20" s="276"/>
      <c r="D20" s="277"/>
      <c r="E20" s="270">
        <v>337</v>
      </c>
      <c r="F20" s="271"/>
      <c r="G20" s="271"/>
      <c r="H20" s="101">
        <v>275</v>
      </c>
      <c r="I20" s="101"/>
      <c r="J20" s="101"/>
      <c r="K20" s="101">
        <v>62</v>
      </c>
      <c r="L20" s="101"/>
      <c r="M20" s="101"/>
      <c r="N20" s="278"/>
      <c r="O20" s="276" t="s">
        <v>408</v>
      </c>
      <c r="P20" s="276"/>
      <c r="Q20" s="277"/>
      <c r="R20" s="101">
        <v>412</v>
      </c>
      <c r="S20" s="101"/>
      <c r="T20" s="101"/>
      <c r="U20" s="101">
        <v>376</v>
      </c>
      <c r="V20" s="101"/>
      <c r="W20" s="101"/>
      <c r="X20" s="101">
        <v>36</v>
      </c>
      <c r="Y20" s="101"/>
      <c r="Z20" s="101"/>
    </row>
    <row r="21" spans="1:26" ht="28.5" customHeight="1" x14ac:dyDescent="0.15">
      <c r="A21" s="275"/>
      <c r="B21" s="276" t="s">
        <v>409</v>
      </c>
      <c r="C21" s="276"/>
      <c r="D21" s="277"/>
      <c r="E21" s="246">
        <v>215</v>
      </c>
      <c r="F21" s="101"/>
      <c r="G21" s="101"/>
      <c r="H21" s="101">
        <v>178</v>
      </c>
      <c r="I21" s="101"/>
      <c r="J21" s="101"/>
      <c r="K21" s="101">
        <v>37</v>
      </c>
      <c r="L21" s="101"/>
      <c r="M21" s="101"/>
      <c r="N21" s="278"/>
      <c r="O21" s="276" t="s">
        <v>410</v>
      </c>
      <c r="P21" s="276"/>
      <c r="Q21" s="277"/>
      <c r="R21" s="101">
        <v>339</v>
      </c>
      <c r="S21" s="101"/>
      <c r="T21" s="101"/>
      <c r="U21" s="101">
        <v>313</v>
      </c>
      <c r="V21" s="101"/>
      <c r="W21" s="101"/>
      <c r="X21" s="101">
        <v>26</v>
      </c>
      <c r="Y21" s="101"/>
      <c r="Z21" s="101"/>
    </row>
    <row r="22" spans="1:26" ht="28.5" customHeight="1" x14ac:dyDescent="0.15">
      <c r="A22" s="275"/>
      <c r="B22" s="276" t="s">
        <v>411</v>
      </c>
      <c r="C22" s="276"/>
      <c r="D22" s="277"/>
      <c r="E22" s="246">
        <v>944</v>
      </c>
      <c r="F22" s="101"/>
      <c r="G22" s="101"/>
      <c r="H22" s="101">
        <v>725</v>
      </c>
      <c r="I22" s="101"/>
      <c r="J22" s="101"/>
      <c r="K22" s="101">
        <v>219</v>
      </c>
      <c r="L22" s="101"/>
      <c r="M22" s="101"/>
      <c r="N22" s="278"/>
      <c r="O22" s="276" t="s">
        <v>411</v>
      </c>
      <c r="P22" s="276"/>
      <c r="Q22" s="277"/>
      <c r="R22" s="101">
        <v>1426</v>
      </c>
      <c r="S22" s="101"/>
      <c r="T22" s="101"/>
      <c r="U22" s="101">
        <v>1207</v>
      </c>
      <c r="V22" s="101"/>
      <c r="W22" s="101"/>
      <c r="X22" s="101">
        <v>219</v>
      </c>
      <c r="Y22" s="101"/>
      <c r="Z22" s="101"/>
    </row>
    <row r="23" spans="1:26" ht="28.5" customHeight="1" x14ac:dyDescent="0.15">
      <c r="A23" s="268" t="s">
        <v>412</v>
      </c>
      <c r="B23" s="268"/>
      <c r="C23" s="268"/>
      <c r="D23" s="269"/>
      <c r="E23" s="270">
        <v>3064</v>
      </c>
      <c r="F23" s="271"/>
      <c r="G23" s="271"/>
      <c r="H23" s="264">
        <v>2427</v>
      </c>
      <c r="I23" s="264"/>
      <c r="J23" s="264"/>
      <c r="K23" s="264">
        <v>637</v>
      </c>
      <c r="L23" s="264"/>
      <c r="M23" s="264"/>
      <c r="N23" s="272" t="s">
        <v>412</v>
      </c>
      <c r="O23" s="273"/>
      <c r="P23" s="273"/>
      <c r="Q23" s="274"/>
      <c r="R23" s="264">
        <v>4658</v>
      </c>
      <c r="S23" s="264"/>
      <c r="T23" s="264"/>
      <c r="U23" s="264">
        <v>4335</v>
      </c>
      <c r="V23" s="264"/>
      <c r="W23" s="264"/>
      <c r="X23" s="101">
        <v>323</v>
      </c>
      <c r="Y23" s="101"/>
      <c r="Z23" s="101"/>
    </row>
    <row r="24" spans="1:26" ht="28.5" customHeight="1" x14ac:dyDescent="0.15">
      <c r="A24" s="268" t="s">
        <v>413</v>
      </c>
      <c r="B24" s="268"/>
      <c r="C24" s="268"/>
      <c r="D24" s="269"/>
      <c r="E24" s="270">
        <v>2755</v>
      </c>
      <c r="F24" s="271"/>
      <c r="G24" s="271"/>
      <c r="H24" s="264">
        <v>2183</v>
      </c>
      <c r="I24" s="264"/>
      <c r="J24" s="264"/>
      <c r="K24" s="264">
        <v>572</v>
      </c>
      <c r="L24" s="264"/>
      <c r="M24" s="264"/>
      <c r="N24" s="272" t="s">
        <v>413</v>
      </c>
      <c r="O24" s="273"/>
      <c r="P24" s="273"/>
      <c r="Q24" s="274"/>
      <c r="R24" s="264">
        <v>4441</v>
      </c>
      <c r="S24" s="264"/>
      <c r="T24" s="264"/>
      <c r="U24" s="264">
        <v>4193</v>
      </c>
      <c r="V24" s="264"/>
      <c r="W24" s="264"/>
      <c r="X24" s="101">
        <v>248</v>
      </c>
      <c r="Y24" s="101"/>
      <c r="Z24" s="101"/>
    </row>
    <row r="25" spans="1:26" ht="28.5" customHeight="1" x14ac:dyDescent="0.15">
      <c r="A25" s="275"/>
      <c r="B25" s="276" t="s">
        <v>414</v>
      </c>
      <c r="C25" s="276"/>
      <c r="D25" s="277"/>
      <c r="E25" s="246">
        <v>70</v>
      </c>
      <c r="F25" s="101"/>
      <c r="G25" s="101"/>
      <c r="H25" s="101">
        <v>59</v>
      </c>
      <c r="I25" s="101"/>
      <c r="J25" s="101"/>
      <c r="K25" s="101">
        <v>11</v>
      </c>
      <c r="L25" s="101"/>
      <c r="M25" s="101"/>
      <c r="N25" s="278"/>
      <c r="O25" s="279" t="s">
        <v>414</v>
      </c>
      <c r="P25" s="279"/>
      <c r="Q25" s="280"/>
      <c r="R25" s="101">
        <v>594</v>
      </c>
      <c r="S25" s="101"/>
      <c r="T25" s="101"/>
      <c r="U25" s="101">
        <v>527</v>
      </c>
      <c r="V25" s="101"/>
      <c r="W25" s="101"/>
      <c r="X25" s="101">
        <v>67</v>
      </c>
      <c r="Y25" s="101"/>
      <c r="Z25" s="101"/>
    </row>
    <row r="26" spans="1:26" ht="28.5" customHeight="1" x14ac:dyDescent="0.15">
      <c r="A26" s="275"/>
      <c r="B26" s="276" t="s">
        <v>415</v>
      </c>
      <c r="C26" s="276"/>
      <c r="D26" s="277"/>
      <c r="E26" s="246">
        <v>30</v>
      </c>
      <c r="F26" s="101"/>
      <c r="G26" s="101"/>
      <c r="H26" s="101">
        <v>28</v>
      </c>
      <c r="I26" s="101"/>
      <c r="J26" s="101"/>
      <c r="K26" s="101">
        <v>2</v>
      </c>
      <c r="L26" s="101"/>
      <c r="M26" s="101"/>
      <c r="N26" s="278"/>
      <c r="O26" s="276" t="s">
        <v>415</v>
      </c>
      <c r="P26" s="276"/>
      <c r="Q26" s="277"/>
      <c r="R26" s="101">
        <v>17</v>
      </c>
      <c r="S26" s="101"/>
      <c r="T26" s="101"/>
      <c r="U26" s="101">
        <v>17</v>
      </c>
      <c r="V26" s="101"/>
      <c r="W26" s="101"/>
      <c r="X26" s="101" t="s">
        <v>69</v>
      </c>
      <c r="Y26" s="101"/>
      <c r="Z26" s="101"/>
    </row>
    <row r="27" spans="1:26" ht="28.5" customHeight="1" x14ac:dyDescent="0.15">
      <c r="B27" s="276" t="s">
        <v>416</v>
      </c>
      <c r="C27" s="276"/>
      <c r="D27" s="277"/>
      <c r="E27" s="270">
        <v>13</v>
      </c>
      <c r="F27" s="271"/>
      <c r="G27" s="271"/>
      <c r="H27" s="264">
        <v>10</v>
      </c>
      <c r="I27" s="264"/>
      <c r="J27" s="264"/>
      <c r="K27" s="264">
        <v>3</v>
      </c>
      <c r="L27" s="264"/>
      <c r="M27" s="264"/>
      <c r="N27" s="278"/>
      <c r="O27" s="276" t="s">
        <v>416</v>
      </c>
      <c r="P27" s="276"/>
      <c r="Q27" s="277"/>
      <c r="R27" s="264">
        <v>20</v>
      </c>
      <c r="S27" s="264"/>
      <c r="T27" s="264"/>
      <c r="U27" s="264">
        <v>19</v>
      </c>
      <c r="V27" s="264"/>
      <c r="W27" s="264"/>
      <c r="X27" s="101">
        <v>1</v>
      </c>
      <c r="Y27" s="101"/>
      <c r="Z27" s="101"/>
    </row>
    <row r="28" spans="1:26" ht="28.5" customHeight="1" x14ac:dyDescent="0.15">
      <c r="B28" s="276" t="s">
        <v>417</v>
      </c>
      <c r="C28" s="276"/>
      <c r="D28" s="277"/>
      <c r="E28" s="246">
        <v>2579</v>
      </c>
      <c r="F28" s="101"/>
      <c r="G28" s="101"/>
      <c r="H28" s="101">
        <v>2040</v>
      </c>
      <c r="I28" s="101"/>
      <c r="J28" s="101"/>
      <c r="K28" s="101">
        <v>539</v>
      </c>
      <c r="L28" s="101"/>
      <c r="M28" s="101"/>
      <c r="N28" s="278"/>
      <c r="O28" s="276" t="s">
        <v>417</v>
      </c>
      <c r="P28" s="276"/>
      <c r="Q28" s="277"/>
      <c r="R28" s="264">
        <v>3774</v>
      </c>
      <c r="S28" s="264"/>
      <c r="T28" s="264"/>
      <c r="U28" s="264">
        <v>3598</v>
      </c>
      <c r="V28" s="264"/>
      <c r="W28" s="264"/>
      <c r="X28" s="101">
        <v>176</v>
      </c>
      <c r="Y28" s="101"/>
      <c r="Z28" s="101"/>
    </row>
    <row r="29" spans="1:26" ht="28.5" customHeight="1" x14ac:dyDescent="0.15">
      <c r="A29" s="275"/>
      <c r="B29" s="276" t="s">
        <v>216</v>
      </c>
      <c r="C29" s="276"/>
      <c r="D29" s="277"/>
      <c r="E29" s="246">
        <v>63</v>
      </c>
      <c r="F29" s="101"/>
      <c r="G29" s="101"/>
      <c r="H29" s="101">
        <v>46</v>
      </c>
      <c r="I29" s="101"/>
      <c r="J29" s="101"/>
      <c r="K29" s="101">
        <v>17</v>
      </c>
      <c r="L29" s="101"/>
      <c r="M29" s="101"/>
      <c r="N29" s="278"/>
      <c r="O29" s="276" t="s">
        <v>216</v>
      </c>
      <c r="P29" s="276"/>
      <c r="Q29" s="277"/>
      <c r="R29" s="101">
        <v>36</v>
      </c>
      <c r="S29" s="101"/>
      <c r="T29" s="101"/>
      <c r="U29" s="101">
        <v>32</v>
      </c>
      <c r="V29" s="101"/>
      <c r="W29" s="101"/>
      <c r="X29" s="101">
        <v>4</v>
      </c>
      <c r="Y29" s="101"/>
      <c r="Z29" s="101"/>
    </row>
    <row r="30" spans="1:26" ht="28.5" customHeight="1" x14ac:dyDescent="0.15">
      <c r="A30" s="268" t="s">
        <v>418</v>
      </c>
      <c r="B30" s="268"/>
      <c r="C30" s="268"/>
      <c r="D30" s="269"/>
      <c r="E30" s="246">
        <v>101</v>
      </c>
      <c r="F30" s="101"/>
      <c r="G30" s="101"/>
      <c r="H30" s="101">
        <v>85</v>
      </c>
      <c r="I30" s="101"/>
      <c r="J30" s="101"/>
      <c r="K30" s="101">
        <v>16</v>
      </c>
      <c r="L30" s="101"/>
      <c r="M30" s="281"/>
      <c r="N30" s="268" t="s">
        <v>418</v>
      </c>
      <c r="O30" s="268"/>
      <c r="P30" s="268"/>
      <c r="Q30" s="269"/>
      <c r="R30" s="101">
        <v>179</v>
      </c>
      <c r="S30" s="101"/>
      <c r="T30" s="101"/>
      <c r="U30" s="101">
        <v>115</v>
      </c>
      <c r="V30" s="101"/>
      <c r="W30" s="101"/>
      <c r="X30" s="101">
        <v>64</v>
      </c>
      <c r="Y30" s="101"/>
      <c r="Z30" s="101"/>
    </row>
    <row r="31" spans="1:26" ht="28.5" customHeight="1" x14ac:dyDescent="0.15">
      <c r="B31" s="276" t="s">
        <v>419</v>
      </c>
      <c r="C31" s="276"/>
      <c r="D31" s="277"/>
      <c r="E31" s="246">
        <v>83</v>
      </c>
      <c r="F31" s="101"/>
      <c r="G31" s="101"/>
      <c r="H31" s="101">
        <v>69</v>
      </c>
      <c r="I31" s="101"/>
      <c r="J31" s="101"/>
      <c r="K31" s="101">
        <v>14</v>
      </c>
      <c r="L31" s="101"/>
      <c r="M31" s="281"/>
      <c r="O31" s="276" t="s">
        <v>419</v>
      </c>
      <c r="P31" s="276"/>
      <c r="Q31" s="277"/>
      <c r="R31" s="101">
        <v>165</v>
      </c>
      <c r="S31" s="101"/>
      <c r="T31" s="101"/>
      <c r="U31" s="101">
        <v>113</v>
      </c>
      <c r="V31" s="101"/>
      <c r="W31" s="101"/>
      <c r="X31" s="101">
        <v>52</v>
      </c>
      <c r="Y31" s="101"/>
      <c r="Z31" s="101"/>
    </row>
    <row r="32" spans="1:26" ht="28.5" customHeight="1" x14ac:dyDescent="0.15">
      <c r="A32" s="275"/>
      <c r="B32" s="276" t="s">
        <v>411</v>
      </c>
      <c r="C32" s="276"/>
      <c r="D32" s="277"/>
      <c r="E32" s="246">
        <v>18</v>
      </c>
      <c r="F32" s="101"/>
      <c r="G32" s="101"/>
      <c r="H32" s="101">
        <v>16</v>
      </c>
      <c r="I32" s="101"/>
      <c r="J32" s="101"/>
      <c r="K32" s="101">
        <v>2</v>
      </c>
      <c r="L32" s="101"/>
      <c r="M32" s="281"/>
      <c r="N32" s="275"/>
      <c r="O32" s="276" t="s">
        <v>411</v>
      </c>
      <c r="P32" s="276"/>
      <c r="Q32" s="277"/>
      <c r="R32" s="101">
        <v>14</v>
      </c>
      <c r="S32" s="101"/>
      <c r="T32" s="101"/>
      <c r="U32" s="101">
        <v>2</v>
      </c>
      <c r="V32" s="101"/>
      <c r="W32" s="101"/>
      <c r="X32" s="101">
        <v>12</v>
      </c>
      <c r="Y32" s="101"/>
      <c r="Z32" s="101"/>
    </row>
    <row r="33" spans="1:26" ht="28.5" customHeight="1" x14ac:dyDescent="0.15">
      <c r="A33" s="268" t="s">
        <v>420</v>
      </c>
      <c r="B33" s="268"/>
      <c r="C33" s="268"/>
      <c r="D33" s="269"/>
      <c r="E33" s="246">
        <v>38</v>
      </c>
      <c r="F33" s="101"/>
      <c r="G33" s="101"/>
      <c r="H33" s="101">
        <v>23</v>
      </c>
      <c r="I33" s="101"/>
      <c r="J33" s="101"/>
      <c r="K33" s="101">
        <v>15</v>
      </c>
      <c r="L33" s="101"/>
      <c r="M33" s="281"/>
      <c r="N33" s="268" t="s">
        <v>421</v>
      </c>
      <c r="O33" s="268"/>
      <c r="P33" s="268"/>
      <c r="Q33" s="269"/>
      <c r="R33" s="101">
        <v>20</v>
      </c>
      <c r="S33" s="101"/>
      <c r="T33" s="101"/>
      <c r="U33" s="101">
        <v>13</v>
      </c>
      <c r="V33" s="101"/>
      <c r="W33" s="101"/>
      <c r="X33" s="101">
        <v>7</v>
      </c>
      <c r="Y33" s="101"/>
      <c r="Z33" s="101"/>
    </row>
    <row r="34" spans="1:26" ht="28.5" customHeight="1" x14ac:dyDescent="0.15">
      <c r="A34" s="268" t="s">
        <v>421</v>
      </c>
      <c r="B34" s="268"/>
      <c r="C34" s="268"/>
      <c r="D34" s="269"/>
      <c r="E34" s="246">
        <v>37</v>
      </c>
      <c r="F34" s="101"/>
      <c r="G34" s="101"/>
      <c r="H34" s="101">
        <v>26</v>
      </c>
      <c r="I34" s="101"/>
      <c r="J34" s="101"/>
      <c r="K34" s="101">
        <v>11</v>
      </c>
      <c r="L34" s="101"/>
      <c r="M34" s="281"/>
      <c r="N34" s="268" t="s">
        <v>420</v>
      </c>
      <c r="O34" s="268"/>
      <c r="P34" s="268"/>
      <c r="Q34" s="269"/>
      <c r="R34" s="101">
        <v>14</v>
      </c>
      <c r="S34" s="101"/>
      <c r="T34" s="101"/>
      <c r="U34" s="101">
        <v>10</v>
      </c>
      <c r="V34" s="101"/>
      <c r="W34" s="101"/>
      <c r="X34" s="101">
        <v>4</v>
      </c>
      <c r="Y34" s="101"/>
      <c r="Z34" s="101"/>
    </row>
    <row r="35" spans="1:26" ht="28.5" customHeight="1" x14ac:dyDescent="0.15">
      <c r="A35" s="282" t="s">
        <v>422</v>
      </c>
      <c r="B35" s="282"/>
      <c r="C35" s="282"/>
      <c r="D35" s="283"/>
      <c r="E35" s="249">
        <v>133</v>
      </c>
      <c r="F35" s="250"/>
      <c r="G35" s="250"/>
      <c r="H35" s="250">
        <v>110</v>
      </c>
      <c r="I35" s="250"/>
      <c r="J35" s="250"/>
      <c r="K35" s="250">
        <v>23</v>
      </c>
      <c r="L35" s="250"/>
      <c r="M35" s="250"/>
      <c r="N35" s="284" t="s">
        <v>422</v>
      </c>
      <c r="O35" s="285"/>
      <c r="P35" s="285"/>
      <c r="Q35" s="286"/>
      <c r="R35" s="250">
        <v>4</v>
      </c>
      <c r="S35" s="250"/>
      <c r="T35" s="250"/>
      <c r="U35" s="250">
        <v>4</v>
      </c>
      <c r="V35" s="250"/>
      <c r="W35" s="250"/>
      <c r="X35" s="250">
        <v>0</v>
      </c>
      <c r="Y35" s="250"/>
      <c r="Z35" s="250"/>
    </row>
    <row r="36" spans="1:26" ht="28.5" customHeight="1" x14ac:dyDescent="0.15">
      <c r="O36" s="254" t="s">
        <v>277</v>
      </c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</row>
    <row r="37" spans="1:26" ht="28.5" customHeight="1" x14ac:dyDescent="0.15">
      <c r="A37" s="275"/>
    </row>
    <row r="38" spans="1:26" ht="28.5" customHeight="1" x14ac:dyDescent="0.15"/>
    <row r="39" spans="1:26" ht="28.5" customHeight="1" x14ac:dyDescent="0.15"/>
    <row r="40" spans="1:26" ht="28.5" customHeight="1" x14ac:dyDescent="0.15"/>
    <row r="41" spans="1:26" ht="30" customHeight="1" x14ac:dyDescent="0.15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</sheetData>
  <mergeCells count="210">
    <mergeCell ref="U35:W35"/>
    <mergeCell ref="X35:Z35"/>
    <mergeCell ref="O36:Z36"/>
    <mergeCell ref="A35:D35"/>
    <mergeCell ref="E35:G35"/>
    <mergeCell ref="H35:J35"/>
    <mergeCell ref="K35:M35"/>
    <mergeCell ref="N35:Q35"/>
    <mergeCell ref="R35:T35"/>
    <mergeCell ref="U33:W33"/>
    <mergeCell ref="X33:Z33"/>
    <mergeCell ref="A34:D34"/>
    <mergeCell ref="E34:G34"/>
    <mergeCell ref="H34:J34"/>
    <mergeCell ref="K34:M34"/>
    <mergeCell ref="N34:Q34"/>
    <mergeCell ref="R34:T34"/>
    <mergeCell ref="U34:W34"/>
    <mergeCell ref="X34:Z34"/>
    <mergeCell ref="A33:D33"/>
    <mergeCell ref="E33:G33"/>
    <mergeCell ref="H33:J33"/>
    <mergeCell ref="K33:M33"/>
    <mergeCell ref="N33:Q33"/>
    <mergeCell ref="R33:T33"/>
    <mergeCell ref="U31:W31"/>
    <mergeCell ref="X31:Z31"/>
    <mergeCell ref="B32:D32"/>
    <mergeCell ref="E32:G32"/>
    <mergeCell ref="H32:J32"/>
    <mergeCell ref="K32:M32"/>
    <mergeCell ref="O32:Q32"/>
    <mergeCell ref="R32:T32"/>
    <mergeCell ref="U32:W32"/>
    <mergeCell ref="X32:Z32"/>
    <mergeCell ref="B31:D31"/>
    <mergeCell ref="E31:G31"/>
    <mergeCell ref="H31:J31"/>
    <mergeCell ref="K31:M31"/>
    <mergeCell ref="O31:Q31"/>
    <mergeCell ref="R31:T31"/>
    <mergeCell ref="U29:W29"/>
    <mergeCell ref="X29:Z29"/>
    <mergeCell ref="A30:D30"/>
    <mergeCell ref="E30:G30"/>
    <mergeCell ref="H30:J30"/>
    <mergeCell ref="K30:M30"/>
    <mergeCell ref="N30:Q30"/>
    <mergeCell ref="R30:T30"/>
    <mergeCell ref="U30:W30"/>
    <mergeCell ref="X30:Z30"/>
    <mergeCell ref="B29:D29"/>
    <mergeCell ref="E29:G29"/>
    <mergeCell ref="H29:J29"/>
    <mergeCell ref="K29:M29"/>
    <mergeCell ref="O29:Q29"/>
    <mergeCell ref="R29:T29"/>
    <mergeCell ref="U27:W27"/>
    <mergeCell ref="X27:Z27"/>
    <mergeCell ref="B28:D28"/>
    <mergeCell ref="E28:G28"/>
    <mergeCell ref="H28:J28"/>
    <mergeCell ref="K28:M28"/>
    <mergeCell ref="O28:Q28"/>
    <mergeCell ref="R28:T28"/>
    <mergeCell ref="U28:W28"/>
    <mergeCell ref="X28:Z28"/>
    <mergeCell ref="B27:D27"/>
    <mergeCell ref="E27:G27"/>
    <mergeCell ref="H27:J27"/>
    <mergeCell ref="K27:M27"/>
    <mergeCell ref="O27:Q27"/>
    <mergeCell ref="R27:T27"/>
    <mergeCell ref="U25:W25"/>
    <mergeCell ref="X25:Z25"/>
    <mergeCell ref="B26:D26"/>
    <mergeCell ref="E26:G26"/>
    <mergeCell ref="H26:J26"/>
    <mergeCell ref="K26:M26"/>
    <mergeCell ref="O26:Q26"/>
    <mergeCell ref="R26:T26"/>
    <mergeCell ref="U26:W26"/>
    <mergeCell ref="X26:Z26"/>
    <mergeCell ref="B25:D25"/>
    <mergeCell ref="E25:G25"/>
    <mergeCell ref="H25:J25"/>
    <mergeCell ref="K25:M25"/>
    <mergeCell ref="O25:Q25"/>
    <mergeCell ref="R25:T25"/>
    <mergeCell ref="U23:W23"/>
    <mergeCell ref="X23:Z23"/>
    <mergeCell ref="A24:D24"/>
    <mergeCell ref="E24:G24"/>
    <mergeCell ref="H24:J24"/>
    <mergeCell ref="K24:M24"/>
    <mergeCell ref="N24:Q24"/>
    <mergeCell ref="R24:T24"/>
    <mergeCell ref="U24:W24"/>
    <mergeCell ref="X24:Z24"/>
    <mergeCell ref="A23:D23"/>
    <mergeCell ref="E23:G23"/>
    <mergeCell ref="H23:J23"/>
    <mergeCell ref="K23:M23"/>
    <mergeCell ref="N23:Q23"/>
    <mergeCell ref="R23:T23"/>
    <mergeCell ref="U21:W21"/>
    <mergeCell ref="X21:Z21"/>
    <mergeCell ref="B22:D22"/>
    <mergeCell ref="E22:G22"/>
    <mergeCell ref="H22:J22"/>
    <mergeCell ref="K22:M22"/>
    <mergeCell ref="O22:Q22"/>
    <mergeCell ref="R22:T22"/>
    <mergeCell ref="U22:W22"/>
    <mergeCell ref="X22:Z22"/>
    <mergeCell ref="B21:D21"/>
    <mergeCell ref="E21:G21"/>
    <mergeCell ref="H21:J21"/>
    <mergeCell ref="K21:M21"/>
    <mergeCell ref="O21:Q21"/>
    <mergeCell ref="R21:T21"/>
    <mergeCell ref="U19:W19"/>
    <mergeCell ref="X19:Z19"/>
    <mergeCell ref="B20:D20"/>
    <mergeCell ref="E20:G20"/>
    <mergeCell ref="H20:J20"/>
    <mergeCell ref="K20:M20"/>
    <mergeCell ref="O20:Q20"/>
    <mergeCell ref="R20:T20"/>
    <mergeCell ref="U20:W20"/>
    <mergeCell ref="X20:Z20"/>
    <mergeCell ref="B19:D19"/>
    <mergeCell ref="E19:G19"/>
    <mergeCell ref="H19:J19"/>
    <mergeCell ref="K19:M19"/>
    <mergeCell ref="O19:Q19"/>
    <mergeCell ref="R19:T19"/>
    <mergeCell ref="U17:W17"/>
    <mergeCell ref="X17:Z17"/>
    <mergeCell ref="B18:D18"/>
    <mergeCell ref="E18:G18"/>
    <mergeCell ref="H18:J18"/>
    <mergeCell ref="K18:M18"/>
    <mergeCell ref="O18:Q18"/>
    <mergeCell ref="R18:T18"/>
    <mergeCell ref="U18:W18"/>
    <mergeCell ref="X18:Z18"/>
    <mergeCell ref="B17:D17"/>
    <mergeCell ref="E17:G17"/>
    <mergeCell ref="H17:J17"/>
    <mergeCell ref="K17:M17"/>
    <mergeCell ref="O17:Q17"/>
    <mergeCell ref="R17:T17"/>
    <mergeCell ref="X15:Z15"/>
    <mergeCell ref="A16:D16"/>
    <mergeCell ref="E16:G16"/>
    <mergeCell ref="H16:J16"/>
    <mergeCell ref="K16:M16"/>
    <mergeCell ref="N16:Q16"/>
    <mergeCell ref="R16:T16"/>
    <mergeCell ref="U16:W16"/>
    <mergeCell ref="X16:Z16"/>
    <mergeCell ref="R14:T14"/>
    <mergeCell ref="U14:W14"/>
    <mergeCell ref="X14:Z14"/>
    <mergeCell ref="A15:D15"/>
    <mergeCell ref="E15:G15"/>
    <mergeCell ref="H15:J15"/>
    <mergeCell ref="K15:M15"/>
    <mergeCell ref="N15:Q15"/>
    <mergeCell ref="R15:T15"/>
    <mergeCell ref="U15:W15"/>
    <mergeCell ref="O9:Z9"/>
    <mergeCell ref="A11:Z11"/>
    <mergeCell ref="Q12:Z12"/>
    <mergeCell ref="A13:M13"/>
    <mergeCell ref="N13:Z13"/>
    <mergeCell ref="A14:D14"/>
    <mergeCell ref="E14:G14"/>
    <mergeCell ref="H14:J14"/>
    <mergeCell ref="K14:M14"/>
    <mergeCell ref="N14:Q14"/>
    <mergeCell ref="A8:B8"/>
    <mergeCell ref="C8:F8"/>
    <mergeCell ref="G8:K8"/>
    <mergeCell ref="L8:O8"/>
    <mergeCell ref="P8:S8"/>
    <mergeCell ref="T8:Z8"/>
    <mergeCell ref="A7:B7"/>
    <mergeCell ref="C7:F7"/>
    <mergeCell ref="G7:K7"/>
    <mergeCell ref="L7:O7"/>
    <mergeCell ref="P7:S7"/>
    <mergeCell ref="T7:Z7"/>
    <mergeCell ref="A6:B6"/>
    <mergeCell ref="C6:F6"/>
    <mergeCell ref="G6:K6"/>
    <mergeCell ref="L6:O6"/>
    <mergeCell ref="P6:S6"/>
    <mergeCell ref="T6:Z6"/>
    <mergeCell ref="A1:Z1"/>
    <mergeCell ref="S2:Z2"/>
    <mergeCell ref="A3:B5"/>
    <mergeCell ref="C3:O3"/>
    <mergeCell ref="P3:Z3"/>
    <mergeCell ref="C4:F5"/>
    <mergeCell ref="G4:K5"/>
    <mergeCell ref="L4:O5"/>
    <mergeCell ref="P4:S5"/>
    <mergeCell ref="T4:Z5"/>
  </mergeCells>
  <phoneticPr fontId="2"/>
  <pageMargins left="0.9055118110236221" right="0.78740157480314965" top="0.82677165354330717" bottom="0.35433070866141736" header="0.78740157480314965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3566-5CF8-4D1C-83B8-8A2BCFFF0077}">
  <sheetPr>
    <pageSetUpPr fitToPage="1"/>
  </sheetPr>
  <dimension ref="A1:AA94"/>
  <sheetViews>
    <sheetView showGridLines="0" zoomScale="75" workbookViewId="0">
      <selection sqref="A1:AA1"/>
    </sheetView>
  </sheetViews>
  <sheetFormatPr defaultColWidth="4.140625" defaultRowHeight="30" customHeight="1" x14ac:dyDescent="0.15"/>
  <cols>
    <col min="1" max="2" width="4.140625" style="1" customWidth="1"/>
    <col min="3" max="3" width="6.42578125" style="1" customWidth="1"/>
    <col min="4" max="6" width="9.140625" style="1" customWidth="1"/>
    <col min="7" max="7" width="1.42578125" style="1" customWidth="1"/>
    <col min="8" max="258" width="4.140625" style="1"/>
    <col min="259" max="259" width="6.42578125" style="1" customWidth="1"/>
    <col min="260" max="262" width="9.140625" style="1" customWidth="1"/>
    <col min="263" max="263" width="1.42578125" style="1" customWidth="1"/>
    <col min="264" max="514" width="4.140625" style="1"/>
    <col min="515" max="515" width="6.42578125" style="1" customWidth="1"/>
    <col min="516" max="518" width="9.140625" style="1" customWidth="1"/>
    <col min="519" max="519" width="1.42578125" style="1" customWidth="1"/>
    <col min="520" max="770" width="4.140625" style="1"/>
    <col min="771" max="771" width="6.42578125" style="1" customWidth="1"/>
    <col min="772" max="774" width="9.140625" style="1" customWidth="1"/>
    <col min="775" max="775" width="1.42578125" style="1" customWidth="1"/>
    <col min="776" max="1026" width="4.140625" style="1"/>
    <col min="1027" max="1027" width="6.42578125" style="1" customWidth="1"/>
    <col min="1028" max="1030" width="9.140625" style="1" customWidth="1"/>
    <col min="1031" max="1031" width="1.42578125" style="1" customWidth="1"/>
    <col min="1032" max="1282" width="4.140625" style="1"/>
    <col min="1283" max="1283" width="6.42578125" style="1" customWidth="1"/>
    <col min="1284" max="1286" width="9.140625" style="1" customWidth="1"/>
    <col min="1287" max="1287" width="1.42578125" style="1" customWidth="1"/>
    <col min="1288" max="1538" width="4.140625" style="1"/>
    <col min="1539" max="1539" width="6.42578125" style="1" customWidth="1"/>
    <col min="1540" max="1542" width="9.140625" style="1" customWidth="1"/>
    <col min="1543" max="1543" width="1.42578125" style="1" customWidth="1"/>
    <col min="1544" max="1794" width="4.140625" style="1"/>
    <col min="1795" max="1795" width="6.42578125" style="1" customWidth="1"/>
    <col min="1796" max="1798" width="9.140625" style="1" customWidth="1"/>
    <col min="1799" max="1799" width="1.42578125" style="1" customWidth="1"/>
    <col min="1800" max="2050" width="4.140625" style="1"/>
    <col min="2051" max="2051" width="6.42578125" style="1" customWidth="1"/>
    <col min="2052" max="2054" width="9.140625" style="1" customWidth="1"/>
    <col min="2055" max="2055" width="1.42578125" style="1" customWidth="1"/>
    <col min="2056" max="2306" width="4.140625" style="1"/>
    <col min="2307" max="2307" width="6.42578125" style="1" customWidth="1"/>
    <col min="2308" max="2310" width="9.140625" style="1" customWidth="1"/>
    <col min="2311" max="2311" width="1.42578125" style="1" customWidth="1"/>
    <col min="2312" max="2562" width="4.140625" style="1"/>
    <col min="2563" max="2563" width="6.42578125" style="1" customWidth="1"/>
    <col min="2564" max="2566" width="9.140625" style="1" customWidth="1"/>
    <col min="2567" max="2567" width="1.42578125" style="1" customWidth="1"/>
    <col min="2568" max="2818" width="4.140625" style="1"/>
    <col min="2819" max="2819" width="6.42578125" style="1" customWidth="1"/>
    <col min="2820" max="2822" width="9.140625" style="1" customWidth="1"/>
    <col min="2823" max="2823" width="1.42578125" style="1" customWidth="1"/>
    <col min="2824" max="3074" width="4.140625" style="1"/>
    <col min="3075" max="3075" width="6.42578125" style="1" customWidth="1"/>
    <col min="3076" max="3078" width="9.140625" style="1" customWidth="1"/>
    <col min="3079" max="3079" width="1.42578125" style="1" customWidth="1"/>
    <col min="3080" max="3330" width="4.140625" style="1"/>
    <col min="3331" max="3331" width="6.42578125" style="1" customWidth="1"/>
    <col min="3332" max="3334" width="9.140625" style="1" customWidth="1"/>
    <col min="3335" max="3335" width="1.42578125" style="1" customWidth="1"/>
    <col min="3336" max="3586" width="4.140625" style="1"/>
    <col min="3587" max="3587" width="6.42578125" style="1" customWidth="1"/>
    <col min="3588" max="3590" width="9.140625" style="1" customWidth="1"/>
    <col min="3591" max="3591" width="1.42578125" style="1" customWidth="1"/>
    <col min="3592" max="3842" width="4.140625" style="1"/>
    <col min="3843" max="3843" width="6.42578125" style="1" customWidth="1"/>
    <col min="3844" max="3846" width="9.140625" style="1" customWidth="1"/>
    <col min="3847" max="3847" width="1.42578125" style="1" customWidth="1"/>
    <col min="3848" max="4098" width="4.140625" style="1"/>
    <col min="4099" max="4099" width="6.42578125" style="1" customWidth="1"/>
    <col min="4100" max="4102" width="9.140625" style="1" customWidth="1"/>
    <col min="4103" max="4103" width="1.42578125" style="1" customWidth="1"/>
    <col min="4104" max="4354" width="4.140625" style="1"/>
    <col min="4355" max="4355" width="6.42578125" style="1" customWidth="1"/>
    <col min="4356" max="4358" width="9.140625" style="1" customWidth="1"/>
    <col min="4359" max="4359" width="1.42578125" style="1" customWidth="1"/>
    <col min="4360" max="4610" width="4.140625" style="1"/>
    <col min="4611" max="4611" width="6.42578125" style="1" customWidth="1"/>
    <col min="4612" max="4614" width="9.140625" style="1" customWidth="1"/>
    <col min="4615" max="4615" width="1.42578125" style="1" customWidth="1"/>
    <col min="4616" max="4866" width="4.140625" style="1"/>
    <col min="4867" max="4867" width="6.42578125" style="1" customWidth="1"/>
    <col min="4868" max="4870" width="9.140625" style="1" customWidth="1"/>
    <col min="4871" max="4871" width="1.42578125" style="1" customWidth="1"/>
    <col min="4872" max="5122" width="4.140625" style="1"/>
    <col min="5123" max="5123" width="6.42578125" style="1" customWidth="1"/>
    <col min="5124" max="5126" width="9.140625" style="1" customWidth="1"/>
    <col min="5127" max="5127" width="1.42578125" style="1" customWidth="1"/>
    <col min="5128" max="5378" width="4.140625" style="1"/>
    <col min="5379" max="5379" width="6.42578125" style="1" customWidth="1"/>
    <col min="5380" max="5382" width="9.140625" style="1" customWidth="1"/>
    <col min="5383" max="5383" width="1.42578125" style="1" customWidth="1"/>
    <col min="5384" max="5634" width="4.140625" style="1"/>
    <col min="5635" max="5635" width="6.42578125" style="1" customWidth="1"/>
    <col min="5636" max="5638" width="9.140625" style="1" customWidth="1"/>
    <col min="5639" max="5639" width="1.42578125" style="1" customWidth="1"/>
    <col min="5640" max="5890" width="4.140625" style="1"/>
    <col min="5891" max="5891" width="6.42578125" style="1" customWidth="1"/>
    <col min="5892" max="5894" width="9.140625" style="1" customWidth="1"/>
    <col min="5895" max="5895" width="1.42578125" style="1" customWidth="1"/>
    <col min="5896" max="6146" width="4.140625" style="1"/>
    <col min="6147" max="6147" width="6.42578125" style="1" customWidth="1"/>
    <col min="6148" max="6150" width="9.140625" style="1" customWidth="1"/>
    <col min="6151" max="6151" width="1.42578125" style="1" customWidth="1"/>
    <col min="6152" max="6402" width="4.140625" style="1"/>
    <col min="6403" max="6403" width="6.42578125" style="1" customWidth="1"/>
    <col min="6404" max="6406" width="9.140625" style="1" customWidth="1"/>
    <col min="6407" max="6407" width="1.42578125" style="1" customWidth="1"/>
    <col min="6408" max="6658" width="4.140625" style="1"/>
    <col min="6659" max="6659" width="6.42578125" style="1" customWidth="1"/>
    <col min="6660" max="6662" width="9.140625" style="1" customWidth="1"/>
    <col min="6663" max="6663" width="1.42578125" style="1" customWidth="1"/>
    <col min="6664" max="6914" width="4.140625" style="1"/>
    <col min="6915" max="6915" width="6.42578125" style="1" customWidth="1"/>
    <col min="6916" max="6918" width="9.140625" style="1" customWidth="1"/>
    <col min="6919" max="6919" width="1.42578125" style="1" customWidth="1"/>
    <col min="6920" max="7170" width="4.140625" style="1"/>
    <col min="7171" max="7171" width="6.42578125" style="1" customWidth="1"/>
    <col min="7172" max="7174" width="9.140625" style="1" customWidth="1"/>
    <col min="7175" max="7175" width="1.42578125" style="1" customWidth="1"/>
    <col min="7176" max="7426" width="4.140625" style="1"/>
    <col min="7427" max="7427" width="6.42578125" style="1" customWidth="1"/>
    <col min="7428" max="7430" width="9.140625" style="1" customWidth="1"/>
    <col min="7431" max="7431" width="1.42578125" style="1" customWidth="1"/>
    <col min="7432" max="7682" width="4.140625" style="1"/>
    <col min="7683" max="7683" width="6.42578125" style="1" customWidth="1"/>
    <col min="7684" max="7686" width="9.140625" style="1" customWidth="1"/>
    <col min="7687" max="7687" width="1.42578125" style="1" customWidth="1"/>
    <col min="7688" max="7938" width="4.140625" style="1"/>
    <col min="7939" max="7939" width="6.42578125" style="1" customWidth="1"/>
    <col min="7940" max="7942" width="9.140625" style="1" customWidth="1"/>
    <col min="7943" max="7943" width="1.42578125" style="1" customWidth="1"/>
    <col min="7944" max="8194" width="4.140625" style="1"/>
    <col min="8195" max="8195" width="6.42578125" style="1" customWidth="1"/>
    <col min="8196" max="8198" width="9.140625" style="1" customWidth="1"/>
    <col min="8199" max="8199" width="1.42578125" style="1" customWidth="1"/>
    <col min="8200" max="8450" width="4.140625" style="1"/>
    <col min="8451" max="8451" width="6.42578125" style="1" customWidth="1"/>
    <col min="8452" max="8454" width="9.140625" style="1" customWidth="1"/>
    <col min="8455" max="8455" width="1.42578125" style="1" customWidth="1"/>
    <col min="8456" max="8706" width="4.140625" style="1"/>
    <col min="8707" max="8707" width="6.42578125" style="1" customWidth="1"/>
    <col min="8708" max="8710" width="9.140625" style="1" customWidth="1"/>
    <col min="8711" max="8711" width="1.42578125" style="1" customWidth="1"/>
    <col min="8712" max="8962" width="4.140625" style="1"/>
    <col min="8963" max="8963" width="6.42578125" style="1" customWidth="1"/>
    <col min="8964" max="8966" width="9.140625" style="1" customWidth="1"/>
    <col min="8967" max="8967" width="1.42578125" style="1" customWidth="1"/>
    <col min="8968" max="9218" width="4.140625" style="1"/>
    <col min="9219" max="9219" width="6.42578125" style="1" customWidth="1"/>
    <col min="9220" max="9222" width="9.140625" style="1" customWidth="1"/>
    <col min="9223" max="9223" width="1.42578125" style="1" customWidth="1"/>
    <col min="9224" max="9474" width="4.140625" style="1"/>
    <col min="9475" max="9475" width="6.42578125" style="1" customWidth="1"/>
    <col min="9476" max="9478" width="9.140625" style="1" customWidth="1"/>
    <col min="9479" max="9479" width="1.42578125" style="1" customWidth="1"/>
    <col min="9480" max="9730" width="4.140625" style="1"/>
    <col min="9731" max="9731" width="6.42578125" style="1" customWidth="1"/>
    <col min="9732" max="9734" width="9.140625" style="1" customWidth="1"/>
    <col min="9735" max="9735" width="1.42578125" style="1" customWidth="1"/>
    <col min="9736" max="9986" width="4.140625" style="1"/>
    <col min="9987" max="9987" width="6.42578125" style="1" customWidth="1"/>
    <col min="9988" max="9990" width="9.140625" style="1" customWidth="1"/>
    <col min="9991" max="9991" width="1.42578125" style="1" customWidth="1"/>
    <col min="9992" max="10242" width="4.140625" style="1"/>
    <col min="10243" max="10243" width="6.42578125" style="1" customWidth="1"/>
    <col min="10244" max="10246" width="9.140625" style="1" customWidth="1"/>
    <col min="10247" max="10247" width="1.42578125" style="1" customWidth="1"/>
    <col min="10248" max="10498" width="4.140625" style="1"/>
    <col min="10499" max="10499" width="6.42578125" style="1" customWidth="1"/>
    <col min="10500" max="10502" width="9.140625" style="1" customWidth="1"/>
    <col min="10503" max="10503" width="1.42578125" style="1" customWidth="1"/>
    <col min="10504" max="10754" width="4.140625" style="1"/>
    <col min="10755" max="10755" width="6.42578125" style="1" customWidth="1"/>
    <col min="10756" max="10758" width="9.140625" style="1" customWidth="1"/>
    <col min="10759" max="10759" width="1.42578125" style="1" customWidth="1"/>
    <col min="10760" max="11010" width="4.140625" style="1"/>
    <col min="11011" max="11011" width="6.42578125" style="1" customWidth="1"/>
    <col min="11012" max="11014" width="9.140625" style="1" customWidth="1"/>
    <col min="11015" max="11015" width="1.42578125" style="1" customWidth="1"/>
    <col min="11016" max="11266" width="4.140625" style="1"/>
    <col min="11267" max="11267" width="6.42578125" style="1" customWidth="1"/>
    <col min="11268" max="11270" width="9.140625" style="1" customWidth="1"/>
    <col min="11271" max="11271" width="1.42578125" style="1" customWidth="1"/>
    <col min="11272" max="11522" width="4.140625" style="1"/>
    <col min="11523" max="11523" width="6.42578125" style="1" customWidth="1"/>
    <col min="11524" max="11526" width="9.140625" style="1" customWidth="1"/>
    <col min="11527" max="11527" width="1.42578125" style="1" customWidth="1"/>
    <col min="11528" max="11778" width="4.140625" style="1"/>
    <col min="11779" max="11779" width="6.42578125" style="1" customWidth="1"/>
    <col min="11780" max="11782" width="9.140625" style="1" customWidth="1"/>
    <col min="11783" max="11783" width="1.42578125" style="1" customWidth="1"/>
    <col min="11784" max="12034" width="4.140625" style="1"/>
    <col min="12035" max="12035" width="6.42578125" style="1" customWidth="1"/>
    <col min="12036" max="12038" width="9.140625" style="1" customWidth="1"/>
    <col min="12039" max="12039" width="1.42578125" style="1" customWidth="1"/>
    <col min="12040" max="12290" width="4.140625" style="1"/>
    <col min="12291" max="12291" width="6.42578125" style="1" customWidth="1"/>
    <col min="12292" max="12294" width="9.140625" style="1" customWidth="1"/>
    <col min="12295" max="12295" width="1.42578125" style="1" customWidth="1"/>
    <col min="12296" max="12546" width="4.140625" style="1"/>
    <col min="12547" max="12547" width="6.42578125" style="1" customWidth="1"/>
    <col min="12548" max="12550" width="9.140625" style="1" customWidth="1"/>
    <col min="12551" max="12551" width="1.42578125" style="1" customWidth="1"/>
    <col min="12552" max="12802" width="4.140625" style="1"/>
    <col min="12803" max="12803" width="6.42578125" style="1" customWidth="1"/>
    <col min="12804" max="12806" width="9.140625" style="1" customWidth="1"/>
    <col min="12807" max="12807" width="1.42578125" style="1" customWidth="1"/>
    <col min="12808" max="13058" width="4.140625" style="1"/>
    <col min="13059" max="13059" width="6.42578125" style="1" customWidth="1"/>
    <col min="13060" max="13062" width="9.140625" style="1" customWidth="1"/>
    <col min="13063" max="13063" width="1.42578125" style="1" customWidth="1"/>
    <col min="13064" max="13314" width="4.140625" style="1"/>
    <col min="13315" max="13315" width="6.42578125" style="1" customWidth="1"/>
    <col min="13316" max="13318" width="9.140625" style="1" customWidth="1"/>
    <col min="13319" max="13319" width="1.42578125" style="1" customWidth="1"/>
    <col min="13320" max="13570" width="4.140625" style="1"/>
    <col min="13571" max="13571" width="6.42578125" style="1" customWidth="1"/>
    <col min="13572" max="13574" width="9.140625" style="1" customWidth="1"/>
    <col min="13575" max="13575" width="1.42578125" style="1" customWidth="1"/>
    <col min="13576" max="13826" width="4.140625" style="1"/>
    <col min="13827" max="13827" width="6.42578125" style="1" customWidth="1"/>
    <col min="13828" max="13830" width="9.140625" style="1" customWidth="1"/>
    <col min="13831" max="13831" width="1.42578125" style="1" customWidth="1"/>
    <col min="13832" max="14082" width="4.140625" style="1"/>
    <col min="14083" max="14083" width="6.42578125" style="1" customWidth="1"/>
    <col min="14084" max="14086" width="9.140625" style="1" customWidth="1"/>
    <col min="14087" max="14087" width="1.42578125" style="1" customWidth="1"/>
    <col min="14088" max="14338" width="4.140625" style="1"/>
    <col min="14339" max="14339" width="6.42578125" style="1" customWidth="1"/>
    <col min="14340" max="14342" width="9.140625" style="1" customWidth="1"/>
    <col min="14343" max="14343" width="1.42578125" style="1" customWidth="1"/>
    <col min="14344" max="14594" width="4.140625" style="1"/>
    <col min="14595" max="14595" width="6.42578125" style="1" customWidth="1"/>
    <col min="14596" max="14598" width="9.140625" style="1" customWidth="1"/>
    <col min="14599" max="14599" width="1.42578125" style="1" customWidth="1"/>
    <col min="14600" max="14850" width="4.140625" style="1"/>
    <col min="14851" max="14851" width="6.42578125" style="1" customWidth="1"/>
    <col min="14852" max="14854" width="9.140625" style="1" customWidth="1"/>
    <col min="14855" max="14855" width="1.42578125" style="1" customWidth="1"/>
    <col min="14856" max="15106" width="4.140625" style="1"/>
    <col min="15107" max="15107" width="6.42578125" style="1" customWidth="1"/>
    <col min="15108" max="15110" width="9.140625" style="1" customWidth="1"/>
    <col min="15111" max="15111" width="1.42578125" style="1" customWidth="1"/>
    <col min="15112" max="15362" width="4.140625" style="1"/>
    <col min="15363" max="15363" width="6.42578125" style="1" customWidth="1"/>
    <col min="15364" max="15366" width="9.140625" style="1" customWidth="1"/>
    <col min="15367" max="15367" width="1.42578125" style="1" customWidth="1"/>
    <col min="15368" max="15618" width="4.140625" style="1"/>
    <col min="15619" max="15619" width="6.42578125" style="1" customWidth="1"/>
    <col min="15620" max="15622" width="9.140625" style="1" customWidth="1"/>
    <col min="15623" max="15623" width="1.42578125" style="1" customWidth="1"/>
    <col min="15624" max="15874" width="4.140625" style="1"/>
    <col min="15875" max="15875" width="6.42578125" style="1" customWidth="1"/>
    <col min="15876" max="15878" width="9.140625" style="1" customWidth="1"/>
    <col min="15879" max="15879" width="1.42578125" style="1" customWidth="1"/>
    <col min="15880" max="16130" width="4.140625" style="1"/>
    <col min="16131" max="16131" width="6.42578125" style="1" customWidth="1"/>
    <col min="16132" max="16134" width="9.140625" style="1" customWidth="1"/>
    <col min="16135" max="16135" width="1.42578125" style="1" customWidth="1"/>
    <col min="16136" max="16384" width="4.140625" style="1"/>
  </cols>
  <sheetData>
    <row r="1" spans="1:27" ht="30" customHeight="1" x14ac:dyDescent="0.15">
      <c r="A1" s="34" t="s">
        <v>423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27.75" customHeight="1" thickBot="1" x14ac:dyDescent="0.2">
      <c r="T2" s="35" t="s">
        <v>306</v>
      </c>
      <c r="U2" s="35"/>
      <c r="V2" s="35"/>
      <c r="W2" s="35"/>
      <c r="X2" s="35"/>
      <c r="Y2" s="35"/>
      <c r="Z2" s="35"/>
      <c r="AA2" s="35"/>
    </row>
    <row r="3" spans="1:27" ht="27.75" customHeight="1" x14ac:dyDescent="0.15">
      <c r="B3" s="10" t="s">
        <v>424</v>
      </c>
      <c r="C3" s="10"/>
      <c r="D3" s="10"/>
      <c r="E3" s="10"/>
      <c r="F3" s="10"/>
      <c r="G3" s="38"/>
      <c r="H3" s="39" t="s">
        <v>425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209"/>
      <c r="T3" s="39" t="s">
        <v>426</v>
      </c>
      <c r="U3" s="40"/>
      <c r="V3" s="40"/>
      <c r="W3" s="40"/>
      <c r="X3" s="40"/>
      <c r="Y3" s="40"/>
      <c r="Z3" s="40"/>
      <c r="AA3" s="40"/>
    </row>
    <row r="4" spans="1:27" ht="27.75" customHeight="1" x14ac:dyDescent="0.15">
      <c r="B4" s="155"/>
      <c r="C4" s="155"/>
      <c r="D4" s="155"/>
      <c r="E4" s="155"/>
      <c r="F4" s="155"/>
      <c r="G4" s="156"/>
      <c r="H4" s="12" t="s">
        <v>269</v>
      </c>
      <c r="I4" s="12"/>
      <c r="J4" s="12"/>
      <c r="K4" s="12"/>
      <c r="L4" s="287" t="s">
        <v>427</v>
      </c>
      <c r="M4" s="153"/>
      <c r="N4" s="153"/>
      <c r="O4" s="288"/>
      <c r="P4" s="287" t="s">
        <v>428</v>
      </c>
      <c r="Q4" s="153"/>
      <c r="R4" s="153"/>
      <c r="S4" s="288"/>
      <c r="T4" s="12" t="s">
        <v>269</v>
      </c>
      <c r="U4" s="12"/>
      <c r="V4" s="12"/>
      <c r="W4" s="12"/>
      <c r="X4" s="289" t="s">
        <v>429</v>
      </c>
      <c r="Y4" s="290"/>
      <c r="Z4" s="290"/>
      <c r="AA4" s="291"/>
    </row>
    <row r="5" spans="1:27" ht="27.75" customHeight="1" x14ac:dyDescent="0.15">
      <c r="B5" s="14"/>
      <c r="C5" s="14"/>
      <c r="D5" s="14"/>
      <c r="E5" s="14"/>
      <c r="F5" s="14"/>
      <c r="G5" s="44"/>
      <c r="H5" s="12"/>
      <c r="I5" s="12"/>
      <c r="J5" s="12"/>
      <c r="K5" s="12"/>
      <c r="L5" s="292"/>
      <c r="M5" s="293"/>
      <c r="N5" s="293"/>
      <c r="O5" s="294"/>
      <c r="P5" s="292"/>
      <c r="Q5" s="293"/>
      <c r="R5" s="293"/>
      <c r="S5" s="294"/>
      <c r="T5" s="12"/>
      <c r="U5" s="12"/>
      <c r="V5" s="12"/>
      <c r="W5" s="12"/>
      <c r="X5" s="290"/>
      <c r="Y5" s="290"/>
      <c r="Z5" s="290"/>
      <c r="AA5" s="291"/>
    </row>
    <row r="6" spans="1:27" ht="27.75" customHeight="1" x14ac:dyDescent="0.15">
      <c r="B6" s="295" t="s">
        <v>430</v>
      </c>
      <c r="C6" s="295"/>
      <c r="D6" s="295"/>
      <c r="E6" s="295"/>
      <c r="F6" s="295"/>
      <c r="G6" s="296"/>
      <c r="H6" s="297">
        <f>SUM(H7:K25)</f>
        <v>36391</v>
      </c>
      <c r="I6" s="222"/>
      <c r="J6" s="222"/>
      <c r="K6" s="222"/>
      <c r="L6" s="222">
        <v>27670</v>
      </c>
      <c r="M6" s="222"/>
      <c r="N6" s="222"/>
      <c r="O6" s="222"/>
      <c r="P6" s="222">
        <v>8721</v>
      </c>
      <c r="Q6" s="222"/>
      <c r="R6" s="222"/>
      <c r="S6" s="222"/>
      <c r="T6" s="222">
        <f>SUM(T7:W25)</f>
        <v>34105</v>
      </c>
      <c r="U6" s="222"/>
      <c r="V6" s="222"/>
      <c r="W6" s="222"/>
      <c r="X6" s="222">
        <f>SUM(X7:AA25)</f>
        <v>6435</v>
      </c>
      <c r="Y6" s="222"/>
      <c r="Z6" s="222"/>
      <c r="AA6" s="222"/>
    </row>
    <row r="7" spans="1:27" ht="27.75" customHeight="1" x14ac:dyDescent="0.15">
      <c r="B7" s="1" t="s">
        <v>315</v>
      </c>
      <c r="C7" s="223" t="s">
        <v>316</v>
      </c>
      <c r="D7" s="223"/>
      <c r="E7" s="223"/>
      <c r="F7" s="223"/>
      <c r="G7" s="117"/>
      <c r="H7" s="23">
        <f>SUM(L7:S7)</f>
        <v>3357</v>
      </c>
      <c r="I7" s="19"/>
      <c r="J7" s="19"/>
      <c r="K7" s="19"/>
      <c r="L7" s="19">
        <v>3275</v>
      </c>
      <c r="M7" s="19"/>
      <c r="N7" s="19"/>
      <c r="O7" s="19"/>
      <c r="P7" s="19">
        <v>82</v>
      </c>
      <c r="Q7" s="19"/>
      <c r="R7" s="19"/>
      <c r="S7" s="19"/>
      <c r="T7" s="19">
        <v>3356</v>
      </c>
      <c r="U7" s="19"/>
      <c r="V7" s="19"/>
      <c r="W7" s="19"/>
      <c r="X7" s="19">
        <v>81</v>
      </c>
      <c r="Y7" s="19"/>
      <c r="Z7" s="19"/>
      <c r="AA7" s="19"/>
    </row>
    <row r="8" spans="1:27" ht="27.75" customHeight="1" x14ac:dyDescent="0.15">
      <c r="B8" s="1" t="s">
        <v>317</v>
      </c>
      <c r="C8" s="223" t="s">
        <v>318</v>
      </c>
      <c r="D8" s="223"/>
      <c r="E8" s="223"/>
      <c r="F8" s="223"/>
      <c r="G8" s="117"/>
      <c r="H8" s="23">
        <f>SUM(L8:S8)</f>
        <v>1</v>
      </c>
      <c r="I8" s="19"/>
      <c r="J8" s="19"/>
      <c r="K8" s="19"/>
      <c r="L8" s="19" t="s">
        <v>69</v>
      </c>
      <c r="M8" s="19"/>
      <c r="N8" s="19"/>
      <c r="O8" s="19"/>
      <c r="P8" s="19">
        <v>1</v>
      </c>
      <c r="Q8" s="19"/>
      <c r="R8" s="19"/>
      <c r="S8" s="19"/>
      <c r="T8" s="19" t="s">
        <v>69</v>
      </c>
      <c r="U8" s="19"/>
      <c r="V8" s="19"/>
      <c r="W8" s="19"/>
      <c r="X8" s="19" t="s">
        <v>69</v>
      </c>
      <c r="Y8" s="19"/>
      <c r="Z8" s="19"/>
      <c r="AA8" s="19"/>
    </row>
    <row r="9" spans="1:27" ht="27.75" customHeight="1" x14ac:dyDescent="0.15">
      <c r="B9" s="1" t="s">
        <v>319</v>
      </c>
      <c r="C9" s="223" t="s">
        <v>320</v>
      </c>
      <c r="D9" s="223"/>
      <c r="E9" s="223"/>
      <c r="F9" s="223"/>
      <c r="G9" s="117"/>
      <c r="H9" s="23">
        <f t="shared" ref="H9:H25" si="0">SUM(L9:S9)</f>
        <v>661</v>
      </c>
      <c r="I9" s="19"/>
      <c r="J9" s="19"/>
      <c r="K9" s="19"/>
      <c r="L9" s="19">
        <v>573</v>
      </c>
      <c r="M9" s="19"/>
      <c r="N9" s="19"/>
      <c r="O9" s="19"/>
      <c r="P9" s="19">
        <v>88</v>
      </c>
      <c r="Q9" s="19"/>
      <c r="R9" s="19"/>
      <c r="S9" s="19"/>
      <c r="T9" s="19">
        <v>693</v>
      </c>
      <c r="U9" s="19"/>
      <c r="V9" s="19"/>
      <c r="W9" s="19"/>
      <c r="X9" s="19">
        <v>120</v>
      </c>
      <c r="Y9" s="19"/>
      <c r="Z9" s="19"/>
      <c r="AA9" s="19"/>
    </row>
    <row r="10" spans="1:27" ht="27.75" customHeight="1" x14ac:dyDescent="0.15">
      <c r="B10" s="1" t="s">
        <v>321</v>
      </c>
      <c r="C10" s="223" t="s">
        <v>322</v>
      </c>
      <c r="D10" s="223"/>
      <c r="E10" s="223"/>
      <c r="F10" s="223"/>
      <c r="G10" s="117"/>
      <c r="H10" s="23">
        <f t="shared" si="0"/>
        <v>8</v>
      </c>
      <c r="I10" s="19"/>
      <c r="J10" s="19"/>
      <c r="K10" s="19"/>
      <c r="L10" s="19">
        <v>1</v>
      </c>
      <c r="M10" s="19"/>
      <c r="N10" s="19"/>
      <c r="O10" s="19"/>
      <c r="P10" s="19">
        <v>7</v>
      </c>
      <c r="Q10" s="19"/>
      <c r="R10" s="19"/>
      <c r="S10" s="19"/>
      <c r="T10" s="19">
        <v>2</v>
      </c>
      <c r="U10" s="19"/>
      <c r="V10" s="19"/>
      <c r="W10" s="19"/>
      <c r="X10" s="19">
        <v>1</v>
      </c>
      <c r="Y10" s="19"/>
      <c r="Z10" s="19"/>
      <c r="AA10" s="19"/>
    </row>
    <row r="11" spans="1:27" ht="27.75" customHeight="1" x14ac:dyDescent="0.15">
      <c r="B11" s="1" t="s">
        <v>323</v>
      </c>
      <c r="C11" s="223" t="s">
        <v>324</v>
      </c>
      <c r="D11" s="223"/>
      <c r="E11" s="223"/>
      <c r="F11" s="223"/>
      <c r="G11" s="117"/>
      <c r="H11" s="23">
        <f t="shared" si="0"/>
        <v>2811</v>
      </c>
      <c r="I11" s="19"/>
      <c r="J11" s="19"/>
      <c r="K11" s="19"/>
      <c r="L11" s="19">
        <v>1969</v>
      </c>
      <c r="M11" s="19"/>
      <c r="N11" s="19"/>
      <c r="O11" s="19"/>
      <c r="P11" s="19">
        <v>842</v>
      </c>
      <c r="Q11" s="19"/>
      <c r="R11" s="19"/>
      <c r="S11" s="19"/>
      <c r="T11" s="19">
        <v>2440</v>
      </c>
      <c r="U11" s="19"/>
      <c r="V11" s="19"/>
      <c r="W11" s="19"/>
      <c r="X11" s="19">
        <v>471</v>
      </c>
      <c r="Y11" s="19"/>
      <c r="Z11" s="19"/>
      <c r="AA11" s="19"/>
    </row>
    <row r="12" spans="1:27" ht="27.75" customHeight="1" x14ac:dyDescent="0.15">
      <c r="B12" s="1" t="s">
        <v>325</v>
      </c>
      <c r="C12" s="223" t="s">
        <v>326</v>
      </c>
      <c r="D12" s="223"/>
      <c r="E12" s="223"/>
      <c r="F12" s="223"/>
      <c r="G12" s="117"/>
      <c r="H12" s="23">
        <f t="shared" si="0"/>
        <v>8692</v>
      </c>
      <c r="I12" s="19"/>
      <c r="J12" s="19"/>
      <c r="K12" s="19"/>
      <c r="L12" s="19">
        <v>5922</v>
      </c>
      <c r="M12" s="19"/>
      <c r="N12" s="19"/>
      <c r="O12" s="19"/>
      <c r="P12" s="19">
        <v>2770</v>
      </c>
      <c r="Q12" s="19"/>
      <c r="R12" s="19"/>
      <c r="S12" s="19"/>
      <c r="T12" s="19">
        <v>6840</v>
      </c>
      <c r="U12" s="19"/>
      <c r="V12" s="19"/>
      <c r="W12" s="19"/>
      <c r="X12" s="19">
        <v>918</v>
      </c>
      <c r="Y12" s="19"/>
      <c r="Z12" s="19"/>
      <c r="AA12" s="19"/>
    </row>
    <row r="13" spans="1:27" ht="27.75" customHeight="1" x14ac:dyDescent="0.15">
      <c r="B13" s="1" t="s">
        <v>327</v>
      </c>
      <c r="C13" s="223" t="s">
        <v>328</v>
      </c>
      <c r="D13" s="223"/>
      <c r="E13" s="223"/>
      <c r="F13" s="223"/>
      <c r="G13" s="298"/>
      <c r="H13" s="23">
        <f t="shared" si="0"/>
        <v>192</v>
      </c>
      <c r="I13" s="19"/>
      <c r="J13" s="19"/>
      <c r="K13" s="19"/>
      <c r="L13" s="19">
        <v>103</v>
      </c>
      <c r="M13" s="19"/>
      <c r="N13" s="19"/>
      <c r="O13" s="19"/>
      <c r="P13" s="19">
        <v>89</v>
      </c>
      <c r="Q13" s="19"/>
      <c r="R13" s="19"/>
      <c r="S13" s="19"/>
      <c r="T13" s="19">
        <v>164</v>
      </c>
      <c r="U13" s="19"/>
      <c r="V13" s="19"/>
      <c r="W13" s="19"/>
      <c r="X13" s="19">
        <v>61</v>
      </c>
      <c r="Y13" s="19"/>
      <c r="Z13" s="19"/>
      <c r="AA13" s="19"/>
    </row>
    <row r="14" spans="1:27" ht="27.75" customHeight="1" x14ac:dyDescent="0.15">
      <c r="B14" s="1" t="s">
        <v>329</v>
      </c>
      <c r="C14" s="223" t="s">
        <v>431</v>
      </c>
      <c r="D14" s="223"/>
      <c r="E14" s="223"/>
      <c r="F14" s="223"/>
      <c r="G14" s="117"/>
      <c r="H14" s="23">
        <f t="shared" si="0"/>
        <v>336</v>
      </c>
      <c r="I14" s="19"/>
      <c r="J14" s="19"/>
      <c r="K14" s="19"/>
      <c r="L14" s="19">
        <v>158</v>
      </c>
      <c r="M14" s="19"/>
      <c r="N14" s="19"/>
      <c r="O14" s="19"/>
      <c r="P14" s="19">
        <v>178</v>
      </c>
      <c r="Q14" s="19"/>
      <c r="R14" s="19"/>
      <c r="S14" s="19"/>
      <c r="T14" s="19">
        <v>249</v>
      </c>
      <c r="U14" s="19"/>
      <c r="V14" s="19"/>
      <c r="W14" s="19"/>
      <c r="X14" s="19">
        <v>91</v>
      </c>
      <c r="Y14" s="19"/>
      <c r="Z14" s="19"/>
      <c r="AA14" s="19"/>
    </row>
    <row r="15" spans="1:27" ht="27.75" customHeight="1" x14ac:dyDescent="0.15">
      <c r="B15" s="1" t="s">
        <v>331</v>
      </c>
      <c r="C15" s="223" t="s">
        <v>332</v>
      </c>
      <c r="D15" s="223"/>
      <c r="E15" s="223"/>
      <c r="F15" s="223"/>
      <c r="G15" s="299"/>
      <c r="H15" s="23">
        <f t="shared" si="0"/>
        <v>2087</v>
      </c>
      <c r="I15" s="19"/>
      <c r="J15" s="19"/>
      <c r="K15" s="19"/>
      <c r="L15" s="19">
        <v>1107</v>
      </c>
      <c r="M15" s="19"/>
      <c r="N15" s="19"/>
      <c r="O15" s="19"/>
      <c r="P15" s="19">
        <v>980</v>
      </c>
      <c r="Q15" s="19"/>
      <c r="R15" s="19"/>
      <c r="S15" s="19"/>
      <c r="T15" s="19">
        <v>1587</v>
      </c>
      <c r="U15" s="19"/>
      <c r="V15" s="19"/>
      <c r="W15" s="19"/>
      <c r="X15" s="19">
        <v>480</v>
      </c>
      <c r="Y15" s="19"/>
      <c r="Z15" s="19"/>
      <c r="AA15" s="19"/>
    </row>
    <row r="16" spans="1:27" ht="27.75" customHeight="1" x14ac:dyDescent="0.15">
      <c r="B16" s="1" t="s">
        <v>333</v>
      </c>
      <c r="C16" s="223" t="s">
        <v>432</v>
      </c>
      <c r="D16" s="223"/>
      <c r="E16" s="223"/>
      <c r="F16" s="223"/>
      <c r="G16" s="117"/>
      <c r="H16" s="23">
        <f t="shared" si="0"/>
        <v>6397</v>
      </c>
      <c r="I16" s="19"/>
      <c r="J16" s="19"/>
      <c r="K16" s="19"/>
      <c r="L16" s="19">
        <v>5364</v>
      </c>
      <c r="M16" s="19"/>
      <c r="N16" s="19"/>
      <c r="O16" s="19"/>
      <c r="P16" s="19">
        <v>1033</v>
      </c>
      <c r="Q16" s="19"/>
      <c r="R16" s="19"/>
      <c r="S16" s="19"/>
      <c r="T16" s="19">
        <v>6469</v>
      </c>
      <c r="U16" s="19"/>
      <c r="V16" s="19"/>
      <c r="W16" s="19"/>
      <c r="X16" s="19">
        <v>1105</v>
      </c>
      <c r="Y16" s="19"/>
      <c r="Z16" s="19"/>
      <c r="AA16" s="19"/>
    </row>
    <row r="17" spans="2:27" ht="27.75" customHeight="1" x14ac:dyDescent="0.15">
      <c r="B17" s="1" t="s">
        <v>335</v>
      </c>
      <c r="C17" s="223" t="s">
        <v>336</v>
      </c>
      <c r="D17" s="223"/>
      <c r="E17" s="223"/>
      <c r="F17" s="223"/>
      <c r="G17" s="117"/>
      <c r="H17" s="23">
        <f t="shared" si="0"/>
        <v>972</v>
      </c>
      <c r="I17" s="19"/>
      <c r="J17" s="19"/>
      <c r="K17" s="19"/>
      <c r="L17" s="19">
        <v>689</v>
      </c>
      <c r="M17" s="19"/>
      <c r="N17" s="19"/>
      <c r="O17" s="19"/>
      <c r="P17" s="19">
        <v>283</v>
      </c>
      <c r="Q17" s="19"/>
      <c r="R17" s="19"/>
      <c r="S17" s="19"/>
      <c r="T17" s="19">
        <v>1115</v>
      </c>
      <c r="U17" s="19"/>
      <c r="V17" s="19"/>
      <c r="W17" s="19"/>
      <c r="X17" s="19">
        <v>426</v>
      </c>
      <c r="Y17" s="19"/>
      <c r="Z17" s="19"/>
      <c r="AA17" s="19"/>
    </row>
    <row r="18" spans="2:27" ht="27.75" customHeight="1" x14ac:dyDescent="0.15">
      <c r="B18" s="1" t="s">
        <v>337</v>
      </c>
      <c r="C18" s="223" t="s">
        <v>338</v>
      </c>
      <c r="D18" s="223"/>
      <c r="E18" s="223"/>
      <c r="F18" s="223"/>
      <c r="G18" s="117"/>
      <c r="H18" s="23">
        <f t="shared" si="0"/>
        <v>198</v>
      </c>
      <c r="I18" s="19"/>
      <c r="J18" s="19"/>
      <c r="K18" s="19"/>
      <c r="L18" s="19">
        <v>157</v>
      </c>
      <c r="M18" s="19"/>
      <c r="N18" s="19"/>
      <c r="O18" s="19"/>
      <c r="P18" s="19">
        <v>41</v>
      </c>
      <c r="Q18" s="19"/>
      <c r="R18" s="19"/>
      <c r="S18" s="19"/>
      <c r="T18" s="19">
        <v>176</v>
      </c>
      <c r="U18" s="19"/>
      <c r="V18" s="19"/>
      <c r="W18" s="19"/>
      <c r="X18" s="19">
        <v>19</v>
      </c>
      <c r="Y18" s="19"/>
      <c r="Z18" s="19"/>
      <c r="AA18" s="19"/>
    </row>
    <row r="19" spans="2:27" ht="27.75" customHeight="1" x14ac:dyDescent="0.15">
      <c r="B19" s="1" t="s">
        <v>339</v>
      </c>
      <c r="C19" s="223" t="s">
        <v>368</v>
      </c>
      <c r="D19" s="223"/>
      <c r="E19" s="223"/>
      <c r="F19" s="223"/>
      <c r="G19" s="117"/>
      <c r="H19" s="23">
        <f t="shared" si="0"/>
        <v>2165</v>
      </c>
      <c r="I19" s="19"/>
      <c r="J19" s="19"/>
      <c r="K19" s="19"/>
      <c r="L19" s="19">
        <v>2004</v>
      </c>
      <c r="M19" s="19"/>
      <c r="N19" s="19"/>
      <c r="O19" s="19"/>
      <c r="P19" s="19">
        <v>161</v>
      </c>
      <c r="Q19" s="19"/>
      <c r="R19" s="19"/>
      <c r="S19" s="19"/>
      <c r="T19" s="19">
        <v>2286</v>
      </c>
      <c r="U19" s="19"/>
      <c r="V19" s="19"/>
      <c r="W19" s="19"/>
      <c r="X19" s="19">
        <v>282</v>
      </c>
      <c r="Y19" s="19"/>
      <c r="Z19" s="19"/>
      <c r="AA19" s="19"/>
    </row>
    <row r="20" spans="2:27" ht="27.75" customHeight="1" x14ac:dyDescent="0.15">
      <c r="B20" s="1" t="s">
        <v>341</v>
      </c>
      <c r="C20" s="223" t="s">
        <v>369</v>
      </c>
      <c r="D20" s="223"/>
      <c r="E20" s="223"/>
      <c r="F20" s="223"/>
      <c r="G20" s="117"/>
      <c r="H20" s="23">
        <f>SUM(L20:S20)</f>
        <v>2560</v>
      </c>
      <c r="I20" s="19"/>
      <c r="J20" s="19"/>
      <c r="K20" s="19"/>
      <c r="L20" s="19">
        <v>1853</v>
      </c>
      <c r="M20" s="19"/>
      <c r="N20" s="19"/>
      <c r="O20" s="19"/>
      <c r="P20" s="19">
        <v>707</v>
      </c>
      <c r="Q20" s="19"/>
      <c r="R20" s="19"/>
      <c r="S20" s="19"/>
      <c r="T20" s="19">
        <v>2564</v>
      </c>
      <c r="U20" s="19"/>
      <c r="V20" s="19"/>
      <c r="W20" s="19"/>
      <c r="X20" s="19">
        <v>711</v>
      </c>
      <c r="Y20" s="19"/>
      <c r="Z20" s="19"/>
      <c r="AA20" s="19"/>
    </row>
    <row r="21" spans="2:27" ht="27.75" customHeight="1" x14ac:dyDescent="0.15">
      <c r="B21" s="1" t="s">
        <v>343</v>
      </c>
      <c r="C21" s="223" t="s">
        <v>370</v>
      </c>
      <c r="D21" s="223"/>
      <c r="E21" s="223"/>
      <c r="F21" s="223"/>
      <c r="G21" s="117"/>
      <c r="H21" s="23">
        <f>SUM(L21:S21)</f>
        <v>1293</v>
      </c>
      <c r="I21" s="19"/>
      <c r="J21" s="19"/>
      <c r="K21" s="19"/>
      <c r="L21" s="19">
        <v>995</v>
      </c>
      <c r="M21" s="19"/>
      <c r="N21" s="19"/>
      <c r="O21" s="19"/>
      <c r="P21" s="19">
        <v>298</v>
      </c>
      <c r="Q21" s="19"/>
      <c r="R21" s="19"/>
      <c r="S21" s="19"/>
      <c r="T21" s="19">
        <v>1505</v>
      </c>
      <c r="U21" s="19"/>
      <c r="V21" s="19"/>
      <c r="W21" s="19"/>
      <c r="X21" s="19">
        <v>510</v>
      </c>
      <c r="Y21" s="19"/>
      <c r="Z21" s="19"/>
      <c r="AA21" s="19"/>
    </row>
    <row r="22" spans="2:27" ht="27.75" customHeight="1" x14ac:dyDescent="0.15">
      <c r="B22" s="1" t="s">
        <v>345</v>
      </c>
      <c r="C22" s="223" t="s">
        <v>346</v>
      </c>
      <c r="D22" s="223"/>
      <c r="E22" s="223"/>
      <c r="F22" s="223"/>
      <c r="G22" s="117"/>
      <c r="H22" s="23">
        <f>SUM(L22:S22)</f>
        <v>527</v>
      </c>
      <c r="I22" s="19"/>
      <c r="J22" s="19"/>
      <c r="K22" s="19"/>
      <c r="L22" s="19">
        <v>376</v>
      </c>
      <c r="M22" s="19"/>
      <c r="N22" s="19"/>
      <c r="O22" s="19"/>
      <c r="P22" s="19">
        <v>151</v>
      </c>
      <c r="Q22" s="19"/>
      <c r="R22" s="19"/>
      <c r="S22" s="19"/>
      <c r="T22" s="19">
        <v>530</v>
      </c>
      <c r="U22" s="19"/>
      <c r="V22" s="19"/>
      <c r="W22" s="19"/>
      <c r="X22" s="19">
        <v>154</v>
      </c>
      <c r="Y22" s="19"/>
      <c r="Z22" s="19"/>
      <c r="AA22" s="19"/>
    </row>
    <row r="23" spans="2:27" ht="27.75" customHeight="1" x14ac:dyDescent="0.15">
      <c r="B23" s="1" t="s">
        <v>347</v>
      </c>
      <c r="C23" s="233" t="s">
        <v>433</v>
      </c>
      <c r="D23" s="233"/>
      <c r="E23" s="233"/>
      <c r="F23" s="233"/>
      <c r="H23" s="23">
        <f>SUM(L23:S23)</f>
        <v>3308</v>
      </c>
      <c r="I23" s="19"/>
      <c r="J23" s="19"/>
      <c r="K23" s="19"/>
      <c r="L23" s="19">
        <v>2486</v>
      </c>
      <c r="M23" s="19"/>
      <c r="N23" s="19"/>
      <c r="O23" s="19"/>
      <c r="P23" s="19">
        <v>822</v>
      </c>
      <c r="Q23" s="19"/>
      <c r="R23" s="19"/>
      <c r="S23" s="19"/>
      <c r="T23" s="19">
        <v>3154</v>
      </c>
      <c r="U23" s="19"/>
      <c r="V23" s="19"/>
      <c r="W23" s="19"/>
      <c r="X23" s="19">
        <v>668</v>
      </c>
      <c r="Y23" s="19"/>
      <c r="Z23" s="19"/>
      <c r="AA23" s="19"/>
    </row>
    <row r="24" spans="2:27" ht="27.75" customHeight="1" x14ac:dyDescent="0.15">
      <c r="B24" s="1" t="s">
        <v>349</v>
      </c>
      <c r="C24" s="223" t="s">
        <v>434</v>
      </c>
      <c r="D24" s="223"/>
      <c r="E24" s="223"/>
      <c r="F24" s="223"/>
      <c r="G24" s="117"/>
      <c r="H24" s="23">
        <f>SUM(L24:S24)</f>
        <v>818</v>
      </c>
      <c r="I24" s="19"/>
      <c r="J24" s="19"/>
      <c r="K24" s="19"/>
      <c r="L24" s="19">
        <v>631</v>
      </c>
      <c r="M24" s="19"/>
      <c r="N24" s="19"/>
      <c r="O24" s="19"/>
      <c r="P24" s="19">
        <v>187</v>
      </c>
      <c r="Q24" s="19"/>
      <c r="R24" s="19"/>
      <c r="S24" s="19"/>
      <c r="T24" s="19">
        <v>944</v>
      </c>
      <c r="U24" s="19"/>
      <c r="V24" s="19"/>
      <c r="W24" s="19"/>
      <c r="X24" s="19">
        <v>313</v>
      </c>
      <c r="Y24" s="19"/>
      <c r="Z24" s="19"/>
      <c r="AA24" s="19"/>
    </row>
    <row r="25" spans="2:27" ht="27.75" customHeight="1" x14ac:dyDescent="0.15">
      <c r="B25" s="28" t="s">
        <v>351</v>
      </c>
      <c r="C25" s="226" t="s">
        <v>352</v>
      </c>
      <c r="D25" s="226"/>
      <c r="E25" s="226"/>
      <c r="F25" s="226"/>
      <c r="G25" s="127"/>
      <c r="H25" s="199">
        <f t="shared" si="0"/>
        <v>8</v>
      </c>
      <c r="I25" s="200"/>
      <c r="J25" s="200"/>
      <c r="K25" s="200"/>
      <c r="L25" s="200">
        <v>7</v>
      </c>
      <c r="M25" s="200"/>
      <c r="N25" s="200"/>
      <c r="O25" s="200"/>
      <c r="P25" s="200">
        <v>1</v>
      </c>
      <c r="Q25" s="200"/>
      <c r="R25" s="200"/>
      <c r="S25" s="200"/>
      <c r="T25" s="200">
        <v>31</v>
      </c>
      <c r="U25" s="200"/>
      <c r="V25" s="200"/>
      <c r="W25" s="200"/>
      <c r="X25" s="19">
        <v>24</v>
      </c>
      <c r="Y25" s="19"/>
      <c r="Z25" s="19"/>
      <c r="AA25" s="19"/>
    </row>
    <row r="26" spans="2:27" ht="27.75" customHeight="1" x14ac:dyDescent="0.15">
      <c r="P26" s="202" t="s">
        <v>277</v>
      </c>
      <c r="Q26" s="202"/>
      <c r="R26" s="202"/>
      <c r="S26" s="202"/>
      <c r="T26" s="202"/>
      <c r="U26" s="202"/>
      <c r="V26" s="202"/>
      <c r="W26" s="202"/>
      <c r="X26" s="33"/>
      <c r="Y26" s="33"/>
      <c r="Z26" s="33"/>
      <c r="AA26" s="33"/>
    </row>
    <row r="27" spans="2:27" ht="27.75" customHeight="1" x14ac:dyDescent="0.15"/>
    <row r="28" spans="2:27" ht="27.75" customHeight="1" x14ac:dyDescent="0.15">
      <c r="B28" s="300" t="s">
        <v>435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2:27" ht="27.75" customHeight="1" x14ac:dyDescent="0.1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2:27" ht="27.75" customHeight="1" thickBot="1" x14ac:dyDescent="0.2">
      <c r="T30" s="35" t="s">
        <v>306</v>
      </c>
      <c r="U30" s="35"/>
      <c r="V30" s="35"/>
      <c r="W30" s="35"/>
      <c r="X30" s="35"/>
      <c r="Y30" s="35"/>
      <c r="Z30" s="35"/>
      <c r="AA30" s="35"/>
    </row>
    <row r="31" spans="2:27" ht="27.75" customHeight="1" x14ac:dyDescent="0.15">
      <c r="B31" s="301" t="s">
        <v>436</v>
      </c>
      <c r="C31" s="302"/>
      <c r="D31" s="302"/>
      <c r="E31" s="302"/>
      <c r="F31" s="302"/>
      <c r="G31" s="303"/>
      <c r="H31" s="9" t="s">
        <v>3</v>
      </c>
      <c r="I31" s="10"/>
      <c r="J31" s="10"/>
      <c r="K31" s="38"/>
      <c r="L31" s="9" t="s">
        <v>437</v>
      </c>
      <c r="M31" s="10"/>
      <c r="N31" s="10"/>
      <c r="O31" s="38"/>
      <c r="P31" s="304" t="s">
        <v>438</v>
      </c>
      <c r="Q31" s="305"/>
      <c r="R31" s="305"/>
      <c r="S31" s="306"/>
      <c r="T31" s="304" t="s">
        <v>439</v>
      </c>
      <c r="U31" s="305"/>
      <c r="V31" s="305"/>
      <c r="W31" s="306"/>
      <c r="X31" s="304" t="s">
        <v>440</v>
      </c>
      <c r="Y31" s="10"/>
      <c r="Z31" s="10"/>
      <c r="AA31" s="10"/>
    </row>
    <row r="32" spans="2:27" ht="27.75" customHeight="1" x14ac:dyDescent="0.15">
      <c r="B32" s="238"/>
      <c r="C32" s="307"/>
      <c r="D32" s="307"/>
      <c r="E32" s="307"/>
      <c r="F32" s="307"/>
      <c r="G32" s="308"/>
      <c r="H32" s="13"/>
      <c r="I32" s="14"/>
      <c r="J32" s="14"/>
      <c r="K32" s="44"/>
      <c r="L32" s="13"/>
      <c r="M32" s="14"/>
      <c r="N32" s="14"/>
      <c r="O32" s="44"/>
      <c r="P32" s="309"/>
      <c r="Q32" s="310"/>
      <c r="R32" s="310"/>
      <c r="S32" s="311"/>
      <c r="T32" s="309"/>
      <c r="U32" s="310"/>
      <c r="V32" s="310"/>
      <c r="W32" s="311"/>
      <c r="X32" s="13"/>
      <c r="Y32" s="14"/>
      <c r="Z32" s="14"/>
      <c r="AA32" s="14"/>
    </row>
    <row r="33" spans="2:27" ht="27.75" customHeight="1" x14ac:dyDescent="0.15">
      <c r="B33" s="26"/>
      <c r="C33" s="26"/>
      <c r="D33" s="26"/>
      <c r="E33" s="26"/>
      <c r="F33" s="26"/>
      <c r="G33" s="26"/>
      <c r="H33" s="312"/>
      <c r="I33" s="313"/>
      <c r="J33" s="33" t="s">
        <v>441</v>
      </c>
      <c r="K33" s="33"/>
      <c r="L33" s="313"/>
      <c r="M33" s="313"/>
      <c r="N33" s="313"/>
      <c r="O33" s="313" t="s">
        <v>442</v>
      </c>
      <c r="P33" s="314"/>
      <c r="Q33" s="314"/>
      <c r="R33" s="314"/>
      <c r="S33" s="314" t="s">
        <v>442</v>
      </c>
      <c r="T33" s="314"/>
      <c r="U33" s="314"/>
      <c r="V33" s="314"/>
      <c r="W33" s="314" t="s">
        <v>443</v>
      </c>
      <c r="X33" s="313"/>
      <c r="Y33" s="313"/>
      <c r="Z33" s="313"/>
      <c r="AA33" s="313" t="s">
        <v>443</v>
      </c>
    </row>
    <row r="34" spans="2:27" ht="27.75" customHeight="1" x14ac:dyDescent="0.15">
      <c r="B34" s="223" t="s">
        <v>444</v>
      </c>
      <c r="C34" s="223"/>
      <c r="D34" s="223"/>
      <c r="E34" s="223"/>
      <c r="F34" s="223"/>
      <c r="G34" s="117"/>
      <c r="H34" s="23">
        <v>26038</v>
      </c>
      <c r="I34" s="19"/>
      <c r="J34" s="19"/>
      <c r="K34" s="19"/>
      <c r="L34" s="19">
        <v>73099</v>
      </c>
      <c r="M34" s="19"/>
      <c r="N34" s="19"/>
      <c r="O34" s="19"/>
      <c r="P34" s="315">
        <v>2.81</v>
      </c>
      <c r="Q34" s="315"/>
      <c r="R34" s="315"/>
      <c r="S34" s="315"/>
      <c r="T34" s="198">
        <v>101.4</v>
      </c>
      <c r="U34" s="198"/>
      <c r="V34" s="198"/>
      <c r="W34" s="198"/>
      <c r="X34" s="198">
        <v>36.1</v>
      </c>
      <c r="Y34" s="198"/>
      <c r="Z34" s="198"/>
      <c r="AA34" s="198"/>
    </row>
    <row r="35" spans="2:27" ht="27.75" customHeight="1" x14ac:dyDescent="0.15">
      <c r="B35" s="80"/>
      <c r="C35" s="223" t="s">
        <v>445</v>
      </c>
      <c r="D35" s="223"/>
      <c r="E35" s="223"/>
      <c r="F35" s="223"/>
      <c r="G35" s="117"/>
      <c r="H35" s="23">
        <v>25701</v>
      </c>
      <c r="I35" s="19"/>
      <c r="J35" s="19"/>
      <c r="K35" s="19"/>
      <c r="L35" s="19">
        <v>72460</v>
      </c>
      <c r="M35" s="19"/>
      <c r="N35" s="19"/>
      <c r="O35" s="19"/>
      <c r="P35" s="315">
        <v>2.82</v>
      </c>
      <c r="Q35" s="315"/>
      <c r="R35" s="315"/>
      <c r="S35" s="315"/>
      <c r="T35" s="198">
        <v>102.3</v>
      </c>
      <c r="U35" s="198"/>
      <c r="V35" s="198"/>
      <c r="W35" s="198"/>
      <c r="X35" s="198">
        <v>36.299999999999997</v>
      </c>
      <c r="Y35" s="198"/>
      <c r="Z35" s="198"/>
      <c r="AA35" s="198"/>
    </row>
    <row r="36" spans="2:27" ht="27.75" customHeight="1" x14ac:dyDescent="0.15">
      <c r="B36" s="80"/>
      <c r="C36" s="80"/>
      <c r="D36" s="223" t="s">
        <v>446</v>
      </c>
      <c r="E36" s="223"/>
      <c r="F36" s="223"/>
      <c r="G36" s="117"/>
      <c r="H36" s="23">
        <v>19993</v>
      </c>
      <c r="I36" s="19"/>
      <c r="J36" s="19"/>
      <c r="K36" s="19"/>
      <c r="L36" s="19">
        <v>61834</v>
      </c>
      <c r="M36" s="19"/>
      <c r="N36" s="19"/>
      <c r="O36" s="19"/>
      <c r="P36" s="315">
        <v>3.09</v>
      </c>
      <c r="Q36" s="315"/>
      <c r="R36" s="315"/>
      <c r="S36" s="315"/>
      <c r="T36" s="198">
        <v>118.9</v>
      </c>
      <c r="U36" s="198"/>
      <c r="V36" s="198"/>
      <c r="W36" s="198"/>
      <c r="X36" s="198">
        <v>38.5</v>
      </c>
      <c r="Y36" s="198"/>
      <c r="Z36" s="198"/>
      <c r="AA36" s="198"/>
    </row>
    <row r="37" spans="2:27" ht="27.75" customHeight="1" x14ac:dyDescent="0.15">
      <c r="B37" s="80"/>
      <c r="C37" s="316"/>
      <c r="D37" s="317" t="s">
        <v>447</v>
      </c>
      <c r="E37" s="317"/>
      <c r="F37" s="317"/>
      <c r="G37" s="318"/>
      <c r="H37" s="23">
        <v>1028</v>
      </c>
      <c r="I37" s="19"/>
      <c r="J37" s="19"/>
      <c r="K37" s="19"/>
      <c r="L37" s="19">
        <v>2264</v>
      </c>
      <c r="M37" s="19"/>
      <c r="N37" s="19"/>
      <c r="O37" s="19"/>
      <c r="P37" s="315">
        <v>2.2000000000000002</v>
      </c>
      <c r="Q37" s="315"/>
      <c r="R37" s="315"/>
      <c r="S37" s="315"/>
      <c r="T37" s="198">
        <v>43.4</v>
      </c>
      <c r="U37" s="198"/>
      <c r="V37" s="198"/>
      <c r="W37" s="198"/>
      <c r="X37" s="198">
        <v>19.7</v>
      </c>
      <c r="Y37" s="198"/>
      <c r="Z37" s="198"/>
      <c r="AA37" s="198"/>
    </row>
    <row r="38" spans="2:27" ht="27.75" customHeight="1" x14ac:dyDescent="0.15">
      <c r="B38" s="80"/>
      <c r="C38" s="80"/>
      <c r="D38" s="223" t="s">
        <v>448</v>
      </c>
      <c r="E38" s="223"/>
      <c r="F38" s="223"/>
      <c r="G38" s="117"/>
      <c r="H38" s="23">
        <v>4330</v>
      </c>
      <c r="I38" s="19"/>
      <c r="J38" s="19"/>
      <c r="K38" s="19"/>
      <c r="L38" s="19">
        <v>7633</v>
      </c>
      <c r="M38" s="19"/>
      <c r="N38" s="19"/>
      <c r="O38" s="19"/>
      <c r="P38" s="315">
        <v>1.76</v>
      </c>
      <c r="Q38" s="315"/>
      <c r="R38" s="315"/>
      <c r="S38" s="315"/>
      <c r="T38" s="198">
        <v>42.5</v>
      </c>
      <c r="U38" s="198"/>
      <c r="V38" s="198"/>
      <c r="W38" s="198"/>
      <c r="X38" s="198">
        <v>24.1</v>
      </c>
      <c r="Y38" s="198"/>
      <c r="Z38" s="198"/>
      <c r="AA38" s="198"/>
    </row>
    <row r="39" spans="2:27" ht="27.75" customHeight="1" x14ac:dyDescent="0.15">
      <c r="B39" s="80"/>
      <c r="C39" s="80"/>
      <c r="D39" s="223" t="s">
        <v>449</v>
      </c>
      <c r="E39" s="223"/>
      <c r="F39" s="223"/>
      <c r="G39" s="117"/>
      <c r="H39" s="23">
        <v>350</v>
      </c>
      <c r="I39" s="19"/>
      <c r="J39" s="19"/>
      <c r="K39" s="19"/>
      <c r="L39" s="19">
        <v>729</v>
      </c>
      <c r="M39" s="19"/>
      <c r="N39" s="19"/>
      <c r="O39" s="19"/>
      <c r="P39" s="315">
        <v>2.08</v>
      </c>
      <c r="Q39" s="315"/>
      <c r="R39" s="315"/>
      <c r="S39" s="315"/>
      <c r="T39" s="198">
        <v>66</v>
      </c>
      <c r="U39" s="198"/>
      <c r="V39" s="198"/>
      <c r="W39" s="198"/>
      <c r="X39" s="198">
        <v>31.7</v>
      </c>
      <c r="Y39" s="198"/>
      <c r="Z39" s="198"/>
      <c r="AA39" s="198"/>
    </row>
    <row r="40" spans="2:27" ht="27.75" customHeight="1" x14ac:dyDescent="0.15">
      <c r="B40" s="80"/>
      <c r="C40" s="223" t="s">
        <v>450</v>
      </c>
      <c r="D40" s="223"/>
      <c r="E40" s="223"/>
      <c r="F40" s="223"/>
      <c r="G40" s="117"/>
      <c r="H40" s="23">
        <v>337</v>
      </c>
      <c r="I40" s="19"/>
      <c r="J40" s="19"/>
      <c r="K40" s="19"/>
      <c r="L40" s="19">
        <v>639</v>
      </c>
      <c r="M40" s="19"/>
      <c r="N40" s="19"/>
      <c r="O40" s="19"/>
      <c r="P40" s="315">
        <v>1.9</v>
      </c>
      <c r="Q40" s="315"/>
      <c r="R40" s="315"/>
      <c r="S40" s="315"/>
      <c r="T40" s="198">
        <v>34.5</v>
      </c>
      <c r="U40" s="198"/>
      <c r="V40" s="198"/>
      <c r="W40" s="198"/>
      <c r="X40" s="198">
        <v>18.2</v>
      </c>
      <c r="Y40" s="198"/>
      <c r="Z40" s="198"/>
      <c r="AA40" s="198"/>
    </row>
    <row r="41" spans="2:27" ht="27.75" customHeight="1" x14ac:dyDescent="0.15">
      <c r="B41" s="226" t="s">
        <v>451</v>
      </c>
      <c r="C41" s="226"/>
      <c r="D41" s="226"/>
      <c r="E41" s="226"/>
      <c r="F41" s="226"/>
      <c r="G41" s="127"/>
      <c r="H41" s="199">
        <v>744</v>
      </c>
      <c r="I41" s="200"/>
      <c r="J41" s="200"/>
      <c r="K41" s="200"/>
      <c r="L41" s="200">
        <v>797</v>
      </c>
      <c r="M41" s="200"/>
      <c r="N41" s="200"/>
      <c r="O41" s="200"/>
      <c r="P41" s="319">
        <v>1.07</v>
      </c>
      <c r="Q41" s="319"/>
      <c r="R41" s="319"/>
      <c r="S41" s="319"/>
      <c r="T41" s="201" t="s">
        <v>69</v>
      </c>
      <c r="U41" s="201"/>
      <c r="V41" s="201"/>
      <c r="W41" s="201"/>
      <c r="X41" s="201" t="s">
        <v>69</v>
      </c>
      <c r="Y41" s="201"/>
      <c r="Z41" s="201"/>
      <c r="AA41" s="201"/>
    </row>
    <row r="42" spans="2:27" ht="27.75" customHeight="1" x14ac:dyDescent="0.15">
      <c r="P42" s="33" t="s">
        <v>277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2:27" ht="27.75" customHeight="1" x14ac:dyDescent="0.15"/>
    <row r="44" spans="2:27" ht="27.75" customHeight="1" x14ac:dyDescent="0.15"/>
    <row r="45" spans="2:27" ht="27.75" customHeight="1" x14ac:dyDescent="0.15"/>
    <row r="46" spans="2:27" ht="27.75" customHeight="1" x14ac:dyDescent="0.15"/>
    <row r="47" spans="2:27" ht="27.75" customHeight="1" x14ac:dyDescent="0.15"/>
    <row r="48" spans="2:27" ht="27.75" customHeight="1" x14ac:dyDescent="0.15"/>
    <row r="49" ht="27.75" customHeight="1" x14ac:dyDescent="0.15"/>
    <row r="50" ht="27.75" customHeight="1" x14ac:dyDescent="0.15"/>
    <row r="51" ht="27.75" customHeight="1" x14ac:dyDescent="0.15"/>
    <row r="52" ht="27.75" customHeight="1" x14ac:dyDescent="0.15"/>
    <row r="53" ht="27.75" customHeight="1" x14ac:dyDescent="0.15"/>
    <row r="54" ht="27.75" customHeight="1" x14ac:dyDescent="0.15"/>
    <row r="55" ht="27.75" customHeight="1" x14ac:dyDescent="0.15"/>
    <row r="56" ht="27.75" customHeight="1" x14ac:dyDescent="0.15"/>
    <row r="57" ht="27.75" customHeight="1" x14ac:dyDescent="0.15"/>
    <row r="58" ht="27.75" customHeight="1" x14ac:dyDescent="0.15"/>
    <row r="59" ht="27.75" customHeight="1" x14ac:dyDescent="0.15"/>
    <row r="60" ht="27.75" customHeight="1" x14ac:dyDescent="0.15"/>
    <row r="61" ht="27.75" customHeight="1" x14ac:dyDescent="0.15"/>
    <row r="62" ht="27.75" customHeight="1" x14ac:dyDescent="0.15"/>
    <row r="63" ht="27.75" customHeight="1" x14ac:dyDescent="0.15"/>
    <row r="64" ht="27.75" customHeight="1" x14ac:dyDescent="0.15"/>
    <row r="65" ht="27.75" customHeight="1" x14ac:dyDescent="0.15"/>
    <row r="66" ht="27.75" customHeight="1" x14ac:dyDescent="0.15"/>
    <row r="67" ht="27.75" customHeight="1" x14ac:dyDescent="0.15"/>
    <row r="68" ht="27.75" customHeight="1" x14ac:dyDescent="0.15"/>
    <row r="69" ht="27.75" customHeight="1" x14ac:dyDescent="0.15"/>
    <row r="70" ht="27.75" customHeight="1" x14ac:dyDescent="0.15"/>
    <row r="71" ht="27.75" customHeight="1" x14ac:dyDescent="0.15"/>
    <row r="72" ht="27.75" customHeight="1" x14ac:dyDescent="0.15"/>
    <row r="73" ht="27.75" customHeight="1" x14ac:dyDescent="0.15"/>
    <row r="74" ht="27.75" customHeight="1" x14ac:dyDescent="0.15"/>
    <row r="75" ht="27.75" customHeight="1" x14ac:dyDescent="0.15"/>
    <row r="76" ht="27.75" customHeight="1" x14ac:dyDescent="0.15"/>
    <row r="77" ht="27.75" customHeight="1" x14ac:dyDescent="0.15"/>
    <row r="78" ht="27.75" customHeight="1" x14ac:dyDescent="0.15"/>
    <row r="79" ht="27.75" customHeight="1" x14ac:dyDescent="0.15"/>
    <row r="80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</sheetData>
  <mergeCells count="189">
    <mergeCell ref="P42:AA42"/>
    <mergeCell ref="B41:F41"/>
    <mergeCell ref="H41:K41"/>
    <mergeCell ref="L41:O41"/>
    <mergeCell ref="P41:S41"/>
    <mergeCell ref="T41:W41"/>
    <mergeCell ref="X41:AA41"/>
    <mergeCell ref="C40:F40"/>
    <mergeCell ref="H40:K40"/>
    <mergeCell ref="L40:O40"/>
    <mergeCell ref="P40:S40"/>
    <mergeCell ref="T40:W40"/>
    <mergeCell ref="X40:AA40"/>
    <mergeCell ref="D39:F39"/>
    <mergeCell ref="H39:K39"/>
    <mergeCell ref="L39:O39"/>
    <mergeCell ref="P39:S39"/>
    <mergeCell ref="T39:W39"/>
    <mergeCell ref="X39:AA39"/>
    <mergeCell ref="D38:F38"/>
    <mergeCell ref="H38:K38"/>
    <mergeCell ref="L38:O38"/>
    <mergeCell ref="P38:S38"/>
    <mergeCell ref="T38:W38"/>
    <mergeCell ref="X38:AA38"/>
    <mergeCell ref="D37:G37"/>
    <mergeCell ref="H37:K37"/>
    <mergeCell ref="L37:O37"/>
    <mergeCell ref="P37:S37"/>
    <mergeCell ref="T37:W37"/>
    <mergeCell ref="X37:AA37"/>
    <mergeCell ref="D36:F36"/>
    <mergeCell ref="H36:K36"/>
    <mergeCell ref="L36:O36"/>
    <mergeCell ref="P36:S36"/>
    <mergeCell ref="T36:W36"/>
    <mergeCell ref="X36:AA36"/>
    <mergeCell ref="X34:AA34"/>
    <mergeCell ref="C35:F35"/>
    <mergeCell ref="H35:K35"/>
    <mergeCell ref="L35:O35"/>
    <mergeCell ref="P35:S35"/>
    <mergeCell ref="T35:W35"/>
    <mergeCell ref="X35:AA35"/>
    <mergeCell ref="J33:K33"/>
    <mergeCell ref="B34:F34"/>
    <mergeCell ref="H34:K34"/>
    <mergeCell ref="L34:O34"/>
    <mergeCell ref="P34:S34"/>
    <mergeCell ref="T34:W34"/>
    <mergeCell ref="P26:AA26"/>
    <mergeCell ref="B28:AA29"/>
    <mergeCell ref="T30:AA30"/>
    <mergeCell ref="B31:G32"/>
    <mergeCell ref="H31:K32"/>
    <mergeCell ref="L31:O32"/>
    <mergeCell ref="P31:S32"/>
    <mergeCell ref="T31:W32"/>
    <mergeCell ref="X31:AA32"/>
    <mergeCell ref="C25:F25"/>
    <mergeCell ref="H25:K25"/>
    <mergeCell ref="L25:O25"/>
    <mergeCell ref="P25:S25"/>
    <mergeCell ref="T25:W25"/>
    <mergeCell ref="X25:AA25"/>
    <mergeCell ref="C24:F24"/>
    <mergeCell ref="H24:K24"/>
    <mergeCell ref="L24:O24"/>
    <mergeCell ref="P24:S24"/>
    <mergeCell ref="T24:W24"/>
    <mergeCell ref="X24:AA24"/>
    <mergeCell ref="C23:F23"/>
    <mergeCell ref="H23:K23"/>
    <mergeCell ref="L23:O23"/>
    <mergeCell ref="P23:S23"/>
    <mergeCell ref="T23:W23"/>
    <mergeCell ref="X23:AA23"/>
    <mergeCell ref="C22:F22"/>
    <mergeCell ref="H22:K22"/>
    <mergeCell ref="L22:O22"/>
    <mergeCell ref="P22:S22"/>
    <mergeCell ref="T22:W22"/>
    <mergeCell ref="X22:AA22"/>
    <mergeCell ref="C21:F21"/>
    <mergeCell ref="H21:K21"/>
    <mergeCell ref="L21:O21"/>
    <mergeCell ref="P21:S21"/>
    <mergeCell ref="T21:W21"/>
    <mergeCell ref="X21:AA21"/>
    <mergeCell ref="C20:F20"/>
    <mergeCell ref="H20:K20"/>
    <mergeCell ref="L20:O20"/>
    <mergeCell ref="P20:S20"/>
    <mergeCell ref="T20:W20"/>
    <mergeCell ref="X20:AA20"/>
    <mergeCell ref="C19:F19"/>
    <mergeCell ref="H19:K19"/>
    <mergeCell ref="L19:O19"/>
    <mergeCell ref="P19:S19"/>
    <mergeCell ref="T19:W19"/>
    <mergeCell ref="X19:AA19"/>
    <mergeCell ref="C18:F18"/>
    <mergeCell ref="H18:K18"/>
    <mergeCell ref="L18:O18"/>
    <mergeCell ref="P18:S18"/>
    <mergeCell ref="T18:W18"/>
    <mergeCell ref="X18:AA18"/>
    <mergeCell ref="C17:F17"/>
    <mergeCell ref="H17:K17"/>
    <mergeCell ref="L17:O17"/>
    <mergeCell ref="P17:S17"/>
    <mergeCell ref="T17:W17"/>
    <mergeCell ref="X17:AA17"/>
    <mergeCell ref="C16:F16"/>
    <mergeCell ref="H16:K16"/>
    <mergeCell ref="L16:O16"/>
    <mergeCell ref="P16:S16"/>
    <mergeCell ref="T16:W16"/>
    <mergeCell ref="X16:AA16"/>
    <mergeCell ref="C15:F15"/>
    <mergeCell ref="H15:K15"/>
    <mergeCell ref="L15:O15"/>
    <mergeCell ref="P15:S15"/>
    <mergeCell ref="T15:W15"/>
    <mergeCell ref="X15:AA15"/>
    <mergeCell ref="C14:F14"/>
    <mergeCell ref="H14:K14"/>
    <mergeCell ref="L14:O14"/>
    <mergeCell ref="P14:S14"/>
    <mergeCell ref="T14:W14"/>
    <mergeCell ref="X14:AA14"/>
    <mergeCell ref="C13:F13"/>
    <mergeCell ref="H13:K13"/>
    <mergeCell ref="L13:O13"/>
    <mergeCell ref="P13:S13"/>
    <mergeCell ref="T13:W13"/>
    <mergeCell ref="X13:AA13"/>
    <mergeCell ref="C12:F12"/>
    <mergeCell ref="H12:K12"/>
    <mergeCell ref="L12:O12"/>
    <mergeCell ref="P12:S12"/>
    <mergeCell ref="T12:W12"/>
    <mergeCell ref="X12:AA12"/>
    <mergeCell ref="C11:F11"/>
    <mergeCell ref="H11:K11"/>
    <mergeCell ref="L11:O11"/>
    <mergeCell ref="P11:S11"/>
    <mergeCell ref="T11:W11"/>
    <mergeCell ref="X11:AA11"/>
    <mergeCell ref="C10:F10"/>
    <mergeCell ref="H10:K10"/>
    <mergeCell ref="L10:O10"/>
    <mergeCell ref="P10:S10"/>
    <mergeCell ref="T10:W10"/>
    <mergeCell ref="X10:AA10"/>
    <mergeCell ref="C9:F9"/>
    <mergeCell ref="H9:K9"/>
    <mergeCell ref="L9:O9"/>
    <mergeCell ref="P9:S9"/>
    <mergeCell ref="T9:W9"/>
    <mergeCell ref="X9:AA9"/>
    <mergeCell ref="C8:F8"/>
    <mergeCell ref="H8:K8"/>
    <mergeCell ref="L8:O8"/>
    <mergeCell ref="P8:S8"/>
    <mergeCell ref="T8:W8"/>
    <mergeCell ref="X8:AA8"/>
    <mergeCell ref="C7:F7"/>
    <mergeCell ref="H7:K7"/>
    <mergeCell ref="L7:O7"/>
    <mergeCell ref="P7:S7"/>
    <mergeCell ref="T7:W7"/>
    <mergeCell ref="X7:AA7"/>
    <mergeCell ref="B6:G6"/>
    <mergeCell ref="H6:K6"/>
    <mergeCell ref="L6:O6"/>
    <mergeCell ref="P6:S6"/>
    <mergeCell ref="T6:W6"/>
    <mergeCell ref="X6:AA6"/>
    <mergeCell ref="A1:AA1"/>
    <mergeCell ref="T2:AA2"/>
    <mergeCell ref="B3:G5"/>
    <mergeCell ref="H3:S3"/>
    <mergeCell ref="T3:AA3"/>
    <mergeCell ref="H4:K5"/>
    <mergeCell ref="L4:O5"/>
    <mergeCell ref="P4:S5"/>
    <mergeCell ref="T4:W5"/>
    <mergeCell ref="X4:AA5"/>
  </mergeCells>
  <phoneticPr fontId="2"/>
  <pageMargins left="0.9055118110236221" right="0.78740157480314965" top="0.82677165354330717" bottom="0.55118110236220474" header="0.78740157480314965" footer="0.39370078740157483"/>
  <pageSetup paperSize="9" scale="68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7E3B-CFD2-4548-AFF7-5D3CE9555B32}">
  <sheetPr>
    <pageSetUpPr fitToPage="1"/>
  </sheetPr>
  <dimension ref="A1:AK38"/>
  <sheetViews>
    <sheetView showGridLines="0" zoomScale="70" zoomScaleNormal="70" workbookViewId="0">
      <selection sqref="A1:AK1"/>
    </sheetView>
  </sheetViews>
  <sheetFormatPr defaultColWidth="4.140625" defaultRowHeight="30" customHeight="1" x14ac:dyDescent="0.15"/>
  <cols>
    <col min="1" max="1" width="4.140625" style="1" customWidth="1"/>
    <col min="2" max="6" width="4" style="1" customWidth="1"/>
    <col min="7" max="16" width="3.5703125" style="1" customWidth="1"/>
    <col min="17" max="19" width="4.42578125" style="1" customWidth="1"/>
    <col min="20" max="37" width="3.5703125" style="1" customWidth="1"/>
    <col min="38" max="257" width="4.140625" style="1"/>
    <col min="258" max="262" width="4" style="1" customWidth="1"/>
    <col min="263" max="272" width="3.5703125" style="1" customWidth="1"/>
    <col min="273" max="275" width="4.42578125" style="1" customWidth="1"/>
    <col min="276" max="293" width="3.5703125" style="1" customWidth="1"/>
    <col min="294" max="513" width="4.140625" style="1"/>
    <col min="514" max="518" width="4" style="1" customWidth="1"/>
    <col min="519" max="528" width="3.5703125" style="1" customWidth="1"/>
    <col min="529" max="531" width="4.42578125" style="1" customWidth="1"/>
    <col min="532" max="549" width="3.5703125" style="1" customWidth="1"/>
    <col min="550" max="769" width="4.140625" style="1"/>
    <col min="770" max="774" width="4" style="1" customWidth="1"/>
    <col min="775" max="784" width="3.5703125" style="1" customWidth="1"/>
    <col min="785" max="787" width="4.42578125" style="1" customWidth="1"/>
    <col min="788" max="805" width="3.5703125" style="1" customWidth="1"/>
    <col min="806" max="1025" width="4.140625" style="1"/>
    <col min="1026" max="1030" width="4" style="1" customWidth="1"/>
    <col min="1031" max="1040" width="3.5703125" style="1" customWidth="1"/>
    <col min="1041" max="1043" width="4.42578125" style="1" customWidth="1"/>
    <col min="1044" max="1061" width="3.5703125" style="1" customWidth="1"/>
    <col min="1062" max="1281" width="4.140625" style="1"/>
    <col min="1282" max="1286" width="4" style="1" customWidth="1"/>
    <col min="1287" max="1296" width="3.5703125" style="1" customWidth="1"/>
    <col min="1297" max="1299" width="4.42578125" style="1" customWidth="1"/>
    <col min="1300" max="1317" width="3.5703125" style="1" customWidth="1"/>
    <col min="1318" max="1537" width="4.140625" style="1"/>
    <col min="1538" max="1542" width="4" style="1" customWidth="1"/>
    <col min="1543" max="1552" width="3.5703125" style="1" customWidth="1"/>
    <col min="1553" max="1555" width="4.42578125" style="1" customWidth="1"/>
    <col min="1556" max="1573" width="3.5703125" style="1" customWidth="1"/>
    <col min="1574" max="1793" width="4.140625" style="1"/>
    <col min="1794" max="1798" width="4" style="1" customWidth="1"/>
    <col min="1799" max="1808" width="3.5703125" style="1" customWidth="1"/>
    <col min="1809" max="1811" width="4.42578125" style="1" customWidth="1"/>
    <col min="1812" max="1829" width="3.5703125" style="1" customWidth="1"/>
    <col min="1830" max="2049" width="4.140625" style="1"/>
    <col min="2050" max="2054" width="4" style="1" customWidth="1"/>
    <col min="2055" max="2064" width="3.5703125" style="1" customWidth="1"/>
    <col min="2065" max="2067" width="4.42578125" style="1" customWidth="1"/>
    <col min="2068" max="2085" width="3.5703125" style="1" customWidth="1"/>
    <col min="2086" max="2305" width="4.140625" style="1"/>
    <col min="2306" max="2310" width="4" style="1" customWidth="1"/>
    <col min="2311" max="2320" width="3.5703125" style="1" customWidth="1"/>
    <col min="2321" max="2323" width="4.42578125" style="1" customWidth="1"/>
    <col min="2324" max="2341" width="3.5703125" style="1" customWidth="1"/>
    <col min="2342" max="2561" width="4.140625" style="1"/>
    <col min="2562" max="2566" width="4" style="1" customWidth="1"/>
    <col min="2567" max="2576" width="3.5703125" style="1" customWidth="1"/>
    <col min="2577" max="2579" width="4.42578125" style="1" customWidth="1"/>
    <col min="2580" max="2597" width="3.5703125" style="1" customWidth="1"/>
    <col min="2598" max="2817" width="4.140625" style="1"/>
    <col min="2818" max="2822" width="4" style="1" customWidth="1"/>
    <col min="2823" max="2832" width="3.5703125" style="1" customWidth="1"/>
    <col min="2833" max="2835" width="4.42578125" style="1" customWidth="1"/>
    <col min="2836" max="2853" width="3.5703125" style="1" customWidth="1"/>
    <col min="2854" max="3073" width="4.140625" style="1"/>
    <col min="3074" max="3078" width="4" style="1" customWidth="1"/>
    <col min="3079" max="3088" width="3.5703125" style="1" customWidth="1"/>
    <col min="3089" max="3091" width="4.42578125" style="1" customWidth="1"/>
    <col min="3092" max="3109" width="3.5703125" style="1" customWidth="1"/>
    <col min="3110" max="3329" width="4.140625" style="1"/>
    <col min="3330" max="3334" width="4" style="1" customWidth="1"/>
    <col min="3335" max="3344" width="3.5703125" style="1" customWidth="1"/>
    <col min="3345" max="3347" width="4.42578125" style="1" customWidth="1"/>
    <col min="3348" max="3365" width="3.5703125" style="1" customWidth="1"/>
    <col min="3366" max="3585" width="4.140625" style="1"/>
    <col min="3586" max="3590" width="4" style="1" customWidth="1"/>
    <col min="3591" max="3600" width="3.5703125" style="1" customWidth="1"/>
    <col min="3601" max="3603" width="4.42578125" style="1" customWidth="1"/>
    <col min="3604" max="3621" width="3.5703125" style="1" customWidth="1"/>
    <col min="3622" max="3841" width="4.140625" style="1"/>
    <col min="3842" max="3846" width="4" style="1" customWidth="1"/>
    <col min="3847" max="3856" width="3.5703125" style="1" customWidth="1"/>
    <col min="3857" max="3859" width="4.42578125" style="1" customWidth="1"/>
    <col min="3860" max="3877" width="3.5703125" style="1" customWidth="1"/>
    <col min="3878" max="4097" width="4.140625" style="1"/>
    <col min="4098" max="4102" width="4" style="1" customWidth="1"/>
    <col min="4103" max="4112" width="3.5703125" style="1" customWidth="1"/>
    <col min="4113" max="4115" width="4.42578125" style="1" customWidth="1"/>
    <col min="4116" max="4133" width="3.5703125" style="1" customWidth="1"/>
    <col min="4134" max="4353" width="4.140625" style="1"/>
    <col min="4354" max="4358" width="4" style="1" customWidth="1"/>
    <col min="4359" max="4368" width="3.5703125" style="1" customWidth="1"/>
    <col min="4369" max="4371" width="4.42578125" style="1" customWidth="1"/>
    <col min="4372" max="4389" width="3.5703125" style="1" customWidth="1"/>
    <col min="4390" max="4609" width="4.140625" style="1"/>
    <col min="4610" max="4614" width="4" style="1" customWidth="1"/>
    <col min="4615" max="4624" width="3.5703125" style="1" customWidth="1"/>
    <col min="4625" max="4627" width="4.42578125" style="1" customWidth="1"/>
    <col min="4628" max="4645" width="3.5703125" style="1" customWidth="1"/>
    <col min="4646" max="4865" width="4.140625" style="1"/>
    <col min="4866" max="4870" width="4" style="1" customWidth="1"/>
    <col min="4871" max="4880" width="3.5703125" style="1" customWidth="1"/>
    <col min="4881" max="4883" width="4.42578125" style="1" customWidth="1"/>
    <col min="4884" max="4901" width="3.5703125" style="1" customWidth="1"/>
    <col min="4902" max="5121" width="4.140625" style="1"/>
    <col min="5122" max="5126" width="4" style="1" customWidth="1"/>
    <col min="5127" max="5136" width="3.5703125" style="1" customWidth="1"/>
    <col min="5137" max="5139" width="4.42578125" style="1" customWidth="1"/>
    <col min="5140" max="5157" width="3.5703125" style="1" customWidth="1"/>
    <col min="5158" max="5377" width="4.140625" style="1"/>
    <col min="5378" max="5382" width="4" style="1" customWidth="1"/>
    <col min="5383" max="5392" width="3.5703125" style="1" customWidth="1"/>
    <col min="5393" max="5395" width="4.42578125" style="1" customWidth="1"/>
    <col min="5396" max="5413" width="3.5703125" style="1" customWidth="1"/>
    <col min="5414" max="5633" width="4.140625" style="1"/>
    <col min="5634" max="5638" width="4" style="1" customWidth="1"/>
    <col min="5639" max="5648" width="3.5703125" style="1" customWidth="1"/>
    <col min="5649" max="5651" width="4.42578125" style="1" customWidth="1"/>
    <col min="5652" max="5669" width="3.5703125" style="1" customWidth="1"/>
    <col min="5670" max="5889" width="4.140625" style="1"/>
    <col min="5890" max="5894" width="4" style="1" customWidth="1"/>
    <col min="5895" max="5904" width="3.5703125" style="1" customWidth="1"/>
    <col min="5905" max="5907" width="4.42578125" style="1" customWidth="1"/>
    <col min="5908" max="5925" width="3.5703125" style="1" customWidth="1"/>
    <col min="5926" max="6145" width="4.140625" style="1"/>
    <col min="6146" max="6150" width="4" style="1" customWidth="1"/>
    <col min="6151" max="6160" width="3.5703125" style="1" customWidth="1"/>
    <col min="6161" max="6163" width="4.42578125" style="1" customWidth="1"/>
    <col min="6164" max="6181" width="3.5703125" style="1" customWidth="1"/>
    <col min="6182" max="6401" width="4.140625" style="1"/>
    <col min="6402" max="6406" width="4" style="1" customWidth="1"/>
    <col min="6407" max="6416" width="3.5703125" style="1" customWidth="1"/>
    <col min="6417" max="6419" width="4.42578125" style="1" customWidth="1"/>
    <col min="6420" max="6437" width="3.5703125" style="1" customWidth="1"/>
    <col min="6438" max="6657" width="4.140625" style="1"/>
    <col min="6658" max="6662" width="4" style="1" customWidth="1"/>
    <col min="6663" max="6672" width="3.5703125" style="1" customWidth="1"/>
    <col min="6673" max="6675" width="4.42578125" style="1" customWidth="1"/>
    <col min="6676" max="6693" width="3.5703125" style="1" customWidth="1"/>
    <col min="6694" max="6913" width="4.140625" style="1"/>
    <col min="6914" max="6918" width="4" style="1" customWidth="1"/>
    <col min="6919" max="6928" width="3.5703125" style="1" customWidth="1"/>
    <col min="6929" max="6931" width="4.42578125" style="1" customWidth="1"/>
    <col min="6932" max="6949" width="3.5703125" style="1" customWidth="1"/>
    <col min="6950" max="7169" width="4.140625" style="1"/>
    <col min="7170" max="7174" width="4" style="1" customWidth="1"/>
    <col min="7175" max="7184" width="3.5703125" style="1" customWidth="1"/>
    <col min="7185" max="7187" width="4.42578125" style="1" customWidth="1"/>
    <col min="7188" max="7205" width="3.5703125" style="1" customWidth="1"/>
    <col min="7206" max="7425" width="4.140625" style="1"/>
    <col min="7426" max="7430" width="4" style="1" customWidth="1"/>
    <col min="7431" max="7440" width="3.5703125" style="1" customWidth="1"/>
    <col min="7441" max="7443" width="4.42578125" style="1" customWidth="1"/>
    <col min="7444" max="7461" width="3.5703125" style="1" customWidth="1"/>
    <col min="7462" max="7681" width="4.140625" style="1"/>
    <col min="7682" max="7686" width="4" style="1" customWidth="1"/>
    <col min="7687" max="7696" width="3.5703125" style="1" customWidth="1"/>
    <col min="7697" max="7699" width="4.42578125" style="1" customWidth="1"/>
    <col min="7700" max="7717" width="3.5703125" style="1" customWidth="1"/>
    <col min="7718" max="7937" width="4.140625" style="1"/>
    <col min="7938" max="7942" width="4" style="1" customWidth="1"/>
    <col min="7943" max="7952" width="3.5703125" style="1" customWidth="1"/>
    <col min="7953" max="7955" width="4.42578125" style="1" customWidth="1"/>
    <col min="7956" max="7973" width="3.5703125" style="1" customWidth="1"/>
    <col min="7974" max="8193" width="4.140625" style="1"/>
    <col min="8194" max="8198" width="4" style="1" customWidth="1"/>
    <col min="8199" max="8208" width="3.5703125" style="1" customWidth="1"/>
    <col min="8209" max="8211" width="4.42578125" style="1" customWidth="1"/>
    <col min="8212" max="8229" width="3.5703125" style="1" customWidth="1"/>
    <col min="8230" max="8449" width="4.140625" style="1"/>
    <col min="8450" max="8454" width="4" style="1" customWidth="1"/>
    <col min="8455" max="8464" width="3.5703125" style="1" customWidth="1"/>
    <col min="8465" max="8467" width="4.42578125" style="1" customWidth="1"/>
    <col min="8468" max="8485" width="3.5703125" style="1" customWidth="1"/>
    <col min="8486" max="8705" width="4.140625" style="1"/>
    <col min="8706" max="8710" width="4" style="1" customWidth="1"/>
    <col min="8711" max="8720" width="3.5703125" style="1" customWidth="1"/>
    <col min="8721" max="8723" width="4.42578125" style="1" customWidth="1"/>
    <col min="8724" max="8741" width="3.5703125" style="1" customWidth="1"/>
    <col min="8742" max="8961" width="4.140625" style="1"/>
    <col min="8962" max="8966" width="4" style="1" customWidth="1"/>
    <col min="8967" max="8976" width="3.5703125" style="1" customWidth="1"/>
    <col min="8977" max="8979" width="4.42578125" style="1" customWidth="1"/>
    <col min="8980" max="8997" width="3.5703125" style="1" customWidth="1"/>
    <col min="8998" max="9217" width="4.140625" style="1"/>
    <col min="9218" max="9222" width="4" style="1" customWidth="1"/>
    <col min="9223" max="9232" width="3.5703125" style="1" customWidth="1"/>
    <col min="9233" max="9235" width="4.42578125" style="1" customWidth="1"/>
    <col min="9236" max="9253" width="3.5703125" style="1" customWidth="1"/>
    <col min="9254" max="9473" width="4.140625" style="1"/>
    <col min="9474" max="9478" width="4" style="1" customWidth="1"/>
    <col min="9479" max="9488" width="3.5703125" style="1" customWidth="1"/>
    <col min="9489" max="9491" width="4.42578125" style="1" customWidth="1"/>
    <col min="9492" max="9509" width="3.5703125" style="1" customWidth="1"/>
    <col min="9510" max="9729" width="4.140625" style="1"/>
    <col min="9730" max="9734" width="4" style="1" customWidth="1"/>
    <col min="9735" max="9744" width="3.5703125" style="1" customWidth="1"/>
    <col min="9745" max="9747" width="4.42578125" style="1" customWidth="1"/>
    <col min="9748" max="9765" width="3.5703125" style="1" customWidth="1"/>
    <col min="9766" max="9985" width="4.140625" style="1"/>
    <col min="9986" max="9990" width="4" style="1" customWidth="1"/>
    <col min="9991" max="10000" width="3.5703125" style="1" customWidth="1"/>
    <col min="10001" max="10003" width="4.42578125" style="1" customWidth="1"/>
    <col min="10004" max="10021" width="3.5703125" style="1" customWidth="1"/>
    <col min="10022" max="10241" width="4.140625" style="1"/>
    <col min="10242" max="10246" width="4" style="1" customWidth="1"/>
    <col min="10247" max="10256" width="3.5703125" style="1" customWidth="1"/>
    <col min="10257" max="10259" width="4.42578125" style="1" customWidth="1"/>
    <col min="10260" max="10277" width="3.5703125" style="1" customWidth="1"/>
    <col min="10278" max="10497" width="4.140625" style="1"/>
    <col min="10498" max="10502" width="4" style="1" customWidth="1"/>
    <col min="10503" max="10512" width="3.5703125" style="1" customWidth="1"/>
    <col min="10513" max="10515" width="4.42578125" style="1" customWidth="1"/>
    <col min="10516" max="10533" width="3.5703125" style="1" customWidth="1"/>
    <col min="10534" max="10753" width="4.140625" style="1"/>
    <col min="10754" max="10758" width="4" style="1" customWidth="1"/>
    <col min="10759" max="10768" width="3.5703125" style="1" customWidth="1"/>
    <col min="10769" max="10771" width="4.42578125" style="1" customWidth="1"/>
    <col min="10772" max="10789" width="3.5703125" style="1" customWidth="1"/>
    <col min="10790" max="11009" width="4.140625" style="1"/>
    <col min="11010" max="11014" width="4" style="1" customWidth="1"/>
    <col min="11015" max="11024" width="3.5703125" style="1" customWidth="1"/>
    <col min="11025" max="11027" width="4.42578125" style="1" customWidth="1"/>
    <col min="11028" max="11045" width="3.5703125" style="1" customWidth="1"/>
    <col min="11046" max="11265" width="4.140625" style="1"/>
    <col min="11266" max="11270" width="4" style="1" customWidth="1"/>
    <col min="11271" max="11280" width="3.5703125" style="1" customWidth="1"/>
    <col min="11281" max="11283" width="4.42578125" style="1" customWidth="1"/>
    <col min="11284" max="11301" width="3.5703125" style="1" customWidth="1"/>
    <col min="11302" max="11521" width="4.140625" style="1"/>
    <col min="11522" max="11526" width="4" style="1" customWidth="1"/>
    <col min="11527" max="11536" width="3.5703125" style="1" customWidth="1"/>
    <col min="11537" max="11539" width="4.42578125" style="1" customWidth="1"/>
    <col min="11540" max="11557" width="3.5703125" style="1" customWidth="1"/>
    <col min="11558" max="11777" width="4.140625" style="1"/>
    <col min="11778" max="11782" width="4" style="1" customWidth="1"/>
    <col min="11783" max="11792" width="3.5703125" style="1" customWidth="1"/>
    <col min="11793" max="11795" width="4.42578125" style="1" customWidth="1"/>
    <col min="11796" max="11813" width="3.5703125" style="1" customWidth="1"/>
    <col min="11814" max="12033" width="4.140625" style="1"/>
    <col min="12034" max="12038" width="4" style="1" customWidth="1"/>
    <col min="12039" max="12048" width="3.5703125" style="1" customWidth="1"/>
    <col min="12049" max="12051" width="4.42578125" style="1" customWidth="1"/>
    <col min="12052" max="12069" width="3.5703125" style="1" customWidth="1"/>
    <col min="12070" max="12289" width="4.140625" style="1"/>
    <col min="12290" max="12294" width="4" style="1" customWidth="1"/>
    <col min="12295" max="12304" width="3.5703125" style="1" customWidth="1"/>
    <col min="12305" max="12307" width="4.42578125" style="1" customWidth="1"/>
    <col min="12308" max="12325" width="3.5703125" style="1" customWidth="1"/>
    <col min="12326" max="12545" width="4.140625" style="1"/>
    <col min="12546" max="12550" width="4" style="1" customWidth="1"/>
    <col min="12551" max="12560" width="3.5703125" style="1" customWidth="1"/>
    <col min="12561" max="12563" width="4.42578125" style="1" customWidth="1"/>
    <col min="12564" max="12581" width="3.5703125" style="1" customWidth="1"/>
    <col min="12582" max="12801" width="4.140625" style="1"/>
    <col min="12802" max="12806" width="4" style="1" customWidth="1"/>
    <col min="12807" max="12816" width="3.5703125" style="1" customWidth="1"/>
    <col min="12817" max="12819" width="4.42578125" style="1" customWidth="1"/>
    <col min="12820" max="12837" width="3.5703125" style="1" customWidth="1"/>
    <col min="12838" max="13057" width="4.140625" style="1"/>
    <col min="13058" max="13062" width="4" style="1" customWidth="1"/>
    <col min="13063" max="13072" width="3.5703125" style="1" customWidth="1"/>
    <col min="13073" max="13075" width="4.42578125" style="1" customWidth="1"/>
    <col min="13076" max="13093" width="3.5703125" style="1" customWidth="1"/>
    <col min="13094" max="13313" width="4.140625" style="1"/>
    <col min="13314" max="13318" width="4" style="1" customWidth="1"/>
    <col min="13319" max="13328" width="3.5703125" style="1" customWidth="1"/>
    <col min="13329" max="13331" width="4.42578125" style="1" customWidth="1"/>
    <col min="13332" max="13349" width="3.5703125" style="1" customWidth="1"/>
    <col min="13350" max="13569" width="4.140625" style="1"/>
    <col min="13570" max="13574" width="4" style="1" customWidth="1"/>
    <col min="13575" max="13584" width="3.5703125" style="1" customWidth="1"/>
    <col min="13585" max="13587" width="4.42578125" style="1" customWidth="1"/>
    <col min="13588" max="13605" width="3.5703125" style="1" customWidth="1"/>
    <col min="13606" max="13825" width="4.140625" style="1"/>
    <col min="13826" max="13830" width="4" style="1" customWidth="1"/>
    <col min="13831" max="13840" width="3.5703125" style="1" customWidth="1"/>
    <col min="13841" max="13843" width="4.42578125" style="1" customWidth="1"/>
    <col min="13844" max="13861" width="3.5703125" style="1" customWidth="1"/>
    <col min="13862" max="14081" width="4.140625" style="1"/>
    <col min="14082" max="14086" width="4" style="1" customWidth="1"/>
    <col min="14087" max="14096" width="3.5703125" style="1" customWidth="1"/>
    <col min="14097" max="14099" width="4.42578125" style="1" customWidth="1"/>
    <col min="14100" max="14117" width="3.5703125" style="1" customWidth="1"/>
    <col min="14118" max="14337" width="4.140625" style="1"/>
    <col min="14338" max="14342" width="4" style="1" customWidth="1"/>
    <col min="14343" max="14352" width="3.5703125" style="1" customWidth="1"/>
    <col min="14353" max="14355" width="4.42578125" style="1" customWidth="1"/>
    <col min="14356" max="14373" width="3.5703125" style="1" customWidth="1"/>
    <col min="14374" max="14593" width="4.140625" style="1"/>
    <col min="14594" max="14598" width="4" style="1" customWidth="1"/>
    <col min="14599" max="14608" width="3.5703125" style="1" customWidth="1"/>
    <col min="14609" max="14611" width="4.42578125" style="1" customWidth="1"/>
    <col min="14612" max="14629" width="3.5703125" style="1" customWidth="1"/>
    <col min="14630" max="14849" width="4.140625" style="1"/>
    <col min="14850" max="14854" width="4" style="1" customWidth="1"/>
    <col min="14855" max="14864" width="3.5703125" style="1" customWidth="1"/>
    <col min="14865" max="14867" width="4.42578125" style="1" customWidth="1"/>
    <col min="14868" max="14885" width="3.5703125" style="1" customWidth="1"/>
    <col min="14886" max="15105" width="4.140625" style="1"/>
    <col min="15106" max="15110" width="4" style="1" customWidth="1"/>
    <col min="15111" max="15120" width="3.5703125" style="1" customWidth="1"/>
    <col min="15121" max="15123" width="4.42578125" style="1" customWidth="1"/>
    <col min="15124" max="15141" width="3.5703125" style="1" customWidth="1"/>
    <col min="15142" max="15361" width="4.140625" style="1"/>
    <col min="15362" max="15366" width="4" style="1" customWidth="1"/>
    <col min="15367" max="15376" width="3.5703125" style="1" customWidth="1"/>
    <col min="15377" max="15379" width="4.42578125" style="1" customWidth="1"/>
    <col min="15380" max="15397" width="3.5703125" style="1" customWidth="1"/>
    <col min="15398" max="15617" width="4.140625" style="1"/>
    <col min="15618" max="15622" width="4" style="1" customWidth="1"/>
    <col min="15623" max="15632" width="3.5703125" style="1" customWidth="1"/>
    <col min="15633" max="15635" width="4.42578125" style="1" customWidth="1"/>
    <col min="15636" max="15653" width="3.5703125" style="1" customWidth="1"/>
    <col min="15654" max="15873" width="4.140625" style="1"/>
    <col min="15874" max="15878" width="4" style="1" customWidth="1"/>
    <col min="15879" max="15888" width="3.5703125" style="1" customWidth="1"/>
    <col min="15889" max="15891" width="4.42578125" style="1" customWidth="1"/>
    <col min="15892" max="15909" width="3.5703125" style="1" customWidth="1"/>
    <col min="15910" max="16129" width="4.140625" style="1"/>
    <col min="16130" max="16134" width="4" style="1" customWidth="1"/>
    <col min="16135" max="16144" width="3.5703125" style="1" customWidth="1"/>
    <col min="16145" max="16147" width="4.42578125" style="1" customWidth="1"/>
    <col min="16148" max="16165" width="3.5703125" style="1" customWidth="1"/>
    <col min="16166" max="16384" width="4.140625" style="1"/>
  </cols>
  <sheetData>
    <row r="1" spans="1:37" ht="30" customHeight="1" x14ac:dyDescent="0.15">
      <c r="A1" s="4" t="s">
        <v>452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30" customHeight="1" thickBot="1" x14ac:dyDescent="0.2"/>
    <row r="3" spans="1:37" ht="30" customHeight="1" x14ac:dyDescent="0.15">
      <c r="B3" s="86" t="s">
        <v>2</v>
      </c>
      <c r="C3" s="239"/>
      <c r="D3" s="239"/>
      <c r="E3" s="239"/>
      <c r="F3" s="239"/>
      <c r="G3" s="239" t="s">
        <v>453</v>
      </c>
      <c r="H3" s="239"/>
      <c r="I3" s="239"/>
      <c r="J3" s="239"/>
      <c r="K3" s="239"/>
      <c r="L3" s="239"/>
      <c r="M3" s="239"/>
      <c r="N3" s="239"/>
      <c r="O3" s="239"/>
      <c r="P3" s="239"/>
      <c r="Q3" s="320" t="s">
        <v>454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</row>
    <row r="4" spans="1:37" ht="30" customHeight="1" x14ac:dyDescent="0.15">
      <c r="B4" s="91"/>
      <c r="C4" s="89"/>
      <c r="D4" s="89"/>
      <c r="E4" s="89"/>
      <c r="F4" s="89"/>
      <c r="G4" s="321" t="s">
        <v>3</v>
      </c>
      <c r="H4" s="322"/>
      <c r="I4" s="322"/>
      <c r="J4" s="322"/>
      <c r="K4" s="323"/>
      <c r="L4" s="321" t="s">
        <v>437</v>
      </c>
      <c r="M4" s="322"/>
      <c r="N4" s="322"/>
      <c r="O4" s="322"/>
      <c r="P4" s="323"/>
      <c r="Q4" s="92" t="s">
        <v>455</v>
      </c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</row>
    <row r="5" spans="1:37" ht="30" customHeight="1" x14ac:dyDescent="0.15">
      <c r="B5" s="91"/>
      <c r="C5" s="89"/>
      <c r="D5" s="89"/>
      <c r="E5" s="89"/>
      <c r="F5" s="89"/>
      <c r="G5" s="324"/>
      <c r="H5" s="136"/>
      <c r="I5" s="136"/>
      <c r="J5" s="136"/>
      <c r="K5" s="137"/>
      <c r="L5" s="324"/>
      <c r="M5" s="136"/>
      <c r="N5" s="136"/>
      <c r="O5" s="136"/>
      <c r="P5" s="137"/>
      <c r="Q5" s="89" t="s">
        <v>228</v>
      </c>
      <c r="R5" s="89"/>
      <c r="S5" s="89"/>
      <c r="T5" s="89" t="s">
        <v>456</v>
      </c>
      <c r="U5" s="89"/>
      <c r="V5" s="89"/>
      <c r="W5" s="89" t="s">
        <v>457</v>
      </c>
      <c r="X5" s="89"/>
      <c r="Y5" s="89"/>
      <c r="Z5" s="89" t="s">
        <v>458</v>
      </c>
      <c r="AA5" s="89"/>
      <c r="AB5" s="89"/>
      <c r="AC5" s="89" t="s">
        <v>459</v>
      </c>
      <c r="AD5" s="89"/>
      <c r="AE5" s="92"/>
      <c r="AF5" s="89" t="s">
        <v>460</v>
      </c>
      <c r="AG5" s="89"/>
      <c r="AH5" s="89"/>
      <c r="AI5" s="89" t="s">
        <v>461</v>
      </c>
      <c r="AJ5" s="89"/>
      <c r="AK5" s="92"/>
    </row>
    <row r="6" spans="1:37" ht="30" customHeight="1" x14ac:dyDescent="0.15">
      <c r="B6" s="16" t="s">
        <v>10</v>
      </c>
      <c r="C6" s="16"/>
      <c r="D6" s="325">
        <v>50</v>
      </c>
      <c r="E6" s="325"/>
      <c r="F6" s="145" t="s">
        <v>2</v>
      </c>
      <c r="G6" s="326">
        <v>23151</v>
      </c>
      <c r="H6" s="327"/>
      <c r="I6" s="327"/>
      <c r="J6" s="327"/>
      <c r="K6" s="327"/>
      <c r="L6" s="328">
        <v>90374</v>
      </c>
      <c r="M6" s="328"/>
      <c r="N6" s="328"/>
      <c r="O6" s="328"/>
      <c r="P6" s="328"/>
      <c r="Q6" s="328">
        <v>22931</v>
      </c>
      <c r="R6" s="328"/>
      <c r="S6" s="328"/>
      <c r="T6" s="328">
        <v>2065</v>
      </c>
      <c r="U6" s="328"/>
      <c r="V6" s="328"/>
      <c r="W6" s="328">
        <v>3281</v>
      </c>
      <c r="X6" s="328"/>
      <c r="Y6" s="328"/>
      <c r="Z6" s="328">
        <v>4346</v>
      </c>
      <c r="AA6" s="328"/>
      <c r="AB6" s="328"/>
      <c r="AC6" s="328">
        <v>5567</v>
      </c>
      <c r="AD6" s="328"/>
      <c r="AE6" s="328"/>
      <c r="AF6" s="328">
        <v>3481</v>
      </c>
      <c r="AG6" s="328"/>
      <c r="AH6" s="328"/>
      <c r="AI6" s="328">
        <v>2292</v>
      </c>
      <c r="AJ6" s="328"/>
      <c r="AK6" s="328"/>
    </row>
    <row r="7" spans="1:37" ht="30" customHeight="1" x14ac:dyDescent="0.15">
      <c r="B7" s="16"/>
      <c r="C7" s="16"/>
      <c r="D7" s="325">
        <v>55</v>
      </c>
      <c r="E7" s="325"/>
      <c r="F7" s="145"/>
      <c r="G7" s="329">
        <v>24018</v>
      </c>
      <c r="H7" s="328"/>
      <c r="I7" s="328"/>
      <c r="J7" s="328"/>
      <c r="K7" s="328"/>
      <c r="L7" s="328">
        <v>89416</v>
      </c>
      <c r="M7" s="328"/>
      <c r="N7" s="328"/>
      <c r="O7" s="328"/>
      <c r="P7" s="328"/>
      <c r="Q7" s="328">
        <v>23670</v>
      </c>
      <c r="R7" s="328"/>
      <c r="S7" s="328"/>
      <c r="T7" s="328">
        <v>2344</v>
      </c>
      <c r="U7" s="328"/>
      <c r="V7" s="328"/>
      <c r="W7" s="328">
        <v>3858</v>
      </c>
      <c r="X7" s="328"/>
      <c r="Y7" s="328"/>
      <c r="Z7" s="328">
        <v>4654</v>
      </c>
      <c r="AA7" s="328"/>
      <c r="AB7" s="328"/>
      <c r="AC7" s="328">
        <v>5644</v>
      </c>
      <c r="AD7" s="328"/>
      <c r="AE7" s="328"/>
      <c r="AF7" s="328">
        <v>3336</v>
      </c>
      <c r="AG7" s="328"/>
      <c r="AH7" s="328"/>
      <c r="AI7" s="328">
        <v>2306</v>
      </c>
      <c r="AJ7" s="328"/>
      <c r="AK7" s="328"/>
    </row>
    <row r="8" spans="1:37" ht="30" customHeight="1" x14ac:dyDescent="0.15">
      <c r="B8" s="16"/>
      <c r="C8" s="16"/>
      <c r="D8" s="325">
        <v>60</v>
      </c>
      <c r="E8" s="325"/>
      <c r="F8" s="145"/>
      <c r="G8" s="329">
        <v>24387</v>
      </c>
      <c r="H8" s="328"/>
      <c r="I8" s="328"/>
      <c r="J8" s="328"/>
      <c r="K8" s="328"/>
      <c r="L8" s="328">
        <v>87883</v>
      </c>
      <c r="M8" s="328"/>
      <c r="N8" s="328"/>
      <c r="O8" s="328"/>
      <c r="P8" s="328"/>
      <c r="Q8" s="328">
        <v>24142</v>
      </c>
      <c r="R8" s="328"/>
      <c r="S8" s="328"/>
      <c r="T8" s="328">
        <v>2770</v>
      </c>
      <c r="U8" s="328"/>
      <c r="V8" s="328"/>
      <c r="W8" s="328">
        <v>4469</v>
      </c>
      <c r="X8" s="328"/>
      <c r="Y8" s="328"/>
      <c r="Z8" s="328">
        <v>4716</v>
      </c>
      <c r="AA8" s="328"/>
      <c r="AB8" s="328"/>
      <c r="AC8" s="328">
        <v>5294</v>
      </c>
      <c r="AD8" s="328"/>
      <c r="AE8" s="328"/>
      <c r="AF8" s="328">
        <v>3298</v>
      </c>
      <c r="AG8" s="328"/>
      <c r="AH8" s="328"/>
      <c r="AI8" s="328">
        <v>2192</v>
      </c>
      <c r="AJ8" s="328"/>
      <c r="AK8" s="328"/>
    </row>
    <row r="9" spans="1:37" ht="30" customHeight="1" x14ac:dyDescent="0.15">
      <c r="B9" s="16" t="s">
        <v>27</v>
      </c>
      <c r="C9" s="16"/>
      <c r="D9" s="325">
        <v>2</v>
      </c>
      <c r="E9" s="325"/>
      <c r="F9" s="145" t="s">
        <v>2</v>
      </c>
      <c r="G9" s="329">
        <v>24807</v>
      </c>
      <c r="H9" s="328"/>
      <c r="I9" s="328"/>
      <c r="J9" s="328"/>
      <c r="K9" s="328"/>
      <c r="L9" s="328">
        <v>85138</v>
      </c>
      <c r="M9" s="328"/>
      <c r="N9" s="328"/>
      <c r="O9" s="328"/>
      <c r="P9" s="328"/>
      <c r="Q9" s="328">
        <v>24544</v>
      </c>
      <c r="R9" s="328"/>
      <c r="S9" s="328"/>
      <c r="T9" s="328">
        <v>3289</v>
      </c>
      <c r="U9" s="328"/>
      <c r="V9" s="328"/>
      <c r="W9" s="328">
        <v>5223</v>
      </c>
      <c r="X9" s="328"/>
      <c r="Y9" s="328"/>
      <c r="Z9" s="328">
        <v>4915</v>
      </c>
      <c r="AA9" s="328"/>
      <c r="AB9" s="328"/>
      <c r="AC9" s="328">
        <v>4953</v>
      </c>
      <c r="AD9" s="328"/>
      <c r="AE9" s="328"/>
      <c r="AF9" s="328">
        <v>2807</v>
      </c>
      <c r="AG9" s="328"/>
      <c r="AH9" s="328"/>
      <c r="AI9" s="328">
        <v>2098</v>
      </c>
      <c r="AJ9" s="328"/>
      <c r="AK9" s="328"/>
    </row>
    <row r="10" spans="1:37" ht="30" customHeight="1" x14ac:dyDescent="0.15">
      <c r="B10" s="16"/>
      <c r="C10" s="16"/>
      <c r="D10" s="325">
        <v>7</v>
      </c>
      <c r="E10" s="325"/>
      <c r="F10" s="145"/>
      <c r="G10" s="329">
        <v>25448</v>
      </c>
      <c r="H10" s="328"/>
      <c r="I10" s="328"/>
      <c r="J10" s="328"/>
      <c r="K10" s="328"/>
      <c r="L10" s="328">
        <v>82180</v>
      </c>
      <c r="M10" s="328"/>
      <c r="N10" s="328"/>
      <c r="O10" s="328"/>
      <c r="P10" s="328"/>
      <c r="Q10" s="328">
        <v>25426</v>
      </c>
      <c r="R10" s="328"/>
      <c r="S10" s="328"/>
      <c r="T10" s="328">
        <v>4343</v>
      </c>
      <c r="U10" s="328"/>
      <c r="V10" s="328"/>
      <c r="W10" s="328">
        <v>6052</v>
      </c>
      <c r="X10" s="328"/>
      <c r="Y10" s="328"/>
      <c r="Z10" s="328">
        <v>5056</v>
      </c>
      <c r="AA10" s="328"/>
      <c r="AB10" s="328"/>
      <c r="AC10" s="328">
        <v>4508</v>
      </c>
      <c r="AD10" s="328"/>
      <c r="AE10" s="328"/>
      <c r="AF10" s="328">
        <v>2502</v>
      </c>
      <c r="AG10" s="328"/>
      <c r="AH10" s="328"/>
      <c r="AI10" s="328">
        <v>1863</v>
      </c>
      <c r="AJ10" s="328"/>
      <c r="AK10" s="328"/>
    </row>
    <row r="11" spans="1:37" ht="30" customHeight="1" x14ac:dyDescent="0.15">
      <c r="B11" s="16"/>
      <c r="C11" s="16"/>
      <c r="D11" s="325">
        <v>12</v>
      </c>
      <c r="E11" s="325"/>
      <c r="F11" s="145"/>
      <c r="G11" s="329">
        <v>25889</v>
      </c>
      <c r="H11" s="328"/>
      <c r="I11" s="328"/>
      <c r="J11" s="328"/>
      <c r="K11" s="328"/>
      <c r="L11" s="328">
        <v>78697</v>
      </c>
      <c r="M11" s="328"/>
      <c r="N11" s="328"/>
      <c r="O11" s="328"/>
      <c r="P11" s="328"/>
      <c r="Q11" s="328">
        <v>25156</v>
      </c>
      <c r="R11" s="328"/>
      <c r="S11" s="328"/>
      <c r="T11" s="328">
        <v>4503</v>
      </c>
      <c r="U11" s="328"/>
      <c r="V11" s="328"/>
      <c r="W11" s="328">
        <v>6662</v>
      </c>
      <c r="X11" s="328"/>
      <c r="Y11" s="328"/>
      <c r="Z11" s="328">
        <v>5124</v>
      </c>
      <c r="AA11" s="328"/>
      <c r="AB11" s="328"/>
      <c r="AC11" s="328">
        <v>4258</v>
      </c>
      <c r="AD11" s="328"/>
      <c r="AE11" s="328"/>
      <c r="AF11" s="328">
        <v>2177</v>
      </c>
      <c r="AG11" s="328"/>
      <c r="AH11" s="328"/>
      <c r="AI11" s="328">
        <v>1510</v>
      </c>
      <c r="AJ11" s="328"/>
      <c r="AK11" s="328"/>
    </row>
    <row r="12" spans="1:37" ht="30" customHeight="1" x14ac:dyDescent="0.15">
      <c r="B12" s="27"/>
      <c r="C12" s="27"/>
      <c r="D12" s="330">
        <v>17</v>
      </c>
      <c r="E12" s="330"/>
      <c r="F12" s="331"/>
      <c r="G12" s="332">
        <v>26812</v>
      </c>
      <c r="H12" s="333"/>
      <c r="I12" s="333"/>
      <c r="J12" s="333"/>
      <c r="K12" s="333"/>
      <c r="L12" s="333">
        <v>75020</v>
      </c>
      <c r="M12" s="333"/>
      <c r="N12" s="333"/>
      <c r="O12" s="333"/>
      <c r="P12" s="333"/>
      <c r="Q12" s="333">
        <f>SUM(T12:AK12,G23:R23)</f>
        <v>25887</v>
      </c>
      <c r="R12" s="333"/>
      <c r="S12" s="333"/>
      <c r="T12" s="333">
        <v>5953</v>
      </c>
      <c r="U12" s="333"/>
      <c r="V12" s="333"/>
      <c r="W12" s="333">
        <v>7061</v>
      </c>
      <c r="X12" s="333"/>
      <c r="Y12" s="333"/>
      <c r="Z12" s="333">
        <v>5193</v>
      </c>
      <c r="AA12" s="333"/>
      <c r="AB12" s="333"/>
      <c r="AC12" s="333">
        <v>3902</v>
      </c>
      <c r="AD12" s="333"/>
      <c r="AE12" s="333"/>
      <c r="AF12" s="333">
        <v>1878</v>
      </c>
      <c r="AG12" s="333"/>
      <c r="AH12" s="333"/>
      <c r="AI12" s="333">
        <v>1210</v>
      </c>
      <c r="AJ12" s="333"/>
      <c r="AK12" s="333"/>
    </row>
    <row r="13" spans="1:37" ht="30" customHeight="1" thickBot="1" x14ac:dyDescent="0.2"/>
    <row r="14" spans="1:37" ht="30" customHeight="1" x14ac:dyDescent="0.15">
      <c r="B14" s="86" t="s">
        <v>2</v>
      </c>
      <c r="C14" s="239"/>
      <c r="D14" s="239"/>
      <c r="E14" s="239"/>
      <c r="F14" s="84"/>
      <c r="G14" s="84" t="s">
        <v>462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6"/>
      <c r="AC14" s="84" t="s">
        <v>463</v>
      </c>
      <c r="AD14" s="83"/>
      <c r="AE14" s="83"/>
      <c r="AF14" s="83"/>
      <c r="AG14" s="83"/>
      <c r="AH14" s="83"/>
      <c r="AI14" s="83"/>
      <c r="AJ14" s="83"/>
      <c r="AK14" s="83"/>
    </row>
    <row r="15" spans="1:37" ht="30" customHeight="1" x14ac:dyDescent="0.15">
      <c r="B15" s="91"/>
      <c r="C15" s="89"/>
      <c r="D15" s="89"/>
      <c r="E15" s="89"/>
      <c r="F15" s="92"/>
      <c r="G15" s="92" t="s">
        <v>464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334" t="s">
        <v>437</v>
      </c>
      <c r="T15" s="335"/>
      <c r="U15" s="335"/>
      <c r="V15" s="335"/>
      <c r="W15" s="336"/>
      <c r="X15" s="241" t="s">
        <v>465</v>
      </c>
      <c r="Y15" s="241"/>
      <c r="Z15" s="241"/>
      <c r="AA15" s="241"/>
      <c r="AB15" s="242"/>
      <c r="AC15" s="337" t="s">
        <v>58</v>
      </c>
      <c r="AD15" s="337"/>
      <c r="AE15" s="337"/>
      <c r="AF15" s="337"/>
      <c r="AG15" s="337" t="s">
        <v>437</v>
      </c>
      <c r="AH15" s="337"/>
      <c r="AI15" s="337"/>
      <c r="AJ15" s="337"/>
      <c r="AK15" s="334"/>
    </row>
    <row r="16" spans="1:37" ht="30" customHeight="1" x14ac:dyDescent="0.15">
      <c r="B16" s="91"/>
      <c r="C16" s="89"/>
      <c r="D16" s="89"/>
      <c r="E16" s="89"/>
      <c r="F16" s="92"/>
      <c r="G16" s="92" t="s">
        <v>466</v>
      </c>
      <c r="H16" s="88"/>
      <c r="I16" s="91"/>
      <c r="J16" s="92" t="s">
        <v>467</v>
      </c>
      <c r="K16" s="88"/>
      <c r="L16" s="91"/>
      <c r="M16" s="92" t="s">
        <v>468</v>
      </c>
      <c r="N16" s="88"/>
      <c r="O16" s="91"/>
      <c r="P16" s="43" t="s">
        <v>469</v>
      </c>
      <c r="Q16" s="237"/>
      <c r="R16" s="237"/>
      <c r="S16" s="338"/>
      <c r="T16" s="27"/>
      <c r="U16" s="27"/>
      <c r="V16" s="27"/>
      <c r="W16" s="87"/>
      <c r="X16" s="244"/>
      <c r="Y16" s="244"/>
      <c r="Z16" s="244"/>
      <c r="AA16" s="244"/>
      <c r="AB16" s="245"/>
      <c r="AC16" s="339"/>
      <c r="AD16" s="339"/>
      <c r="AE16" s="339"/>
      <c r="AF16" s="339"/>
      <c r="AG16" s="339"/>
      <c r="AH16" s="339"/>
      <c r="AI16" s="339"/>
      <c r="AJ16" s="339"/>
      <c r="AK16" s="338"/>
    </row>
    <row r="17" spans="2:37" ht="30" customHeight="1" x14ac:dyDescent="0.15">
      <c r="B17" s="16" t="s">
        <v>10</v>
      </c>
      <c r="C17" s="16"/>
      <c r="D17" s="325">
        <v>50</v>
      </c>
      <c r="E17" s="325"/>
      <c r="F17" s="145" t="s">
        <v>2</v>
      </c>
      <c r="G17" s="340">
        <v>1215</v>
      </c>
      <c r="H17" s="341"/>
      <c r="I17" s="341"/>
      <c r="J17" s="341">
        <v>454</v>
      </c>
      <c r="K17" s="341"/>
      <c r="L17" s="341"/>
      <c r="M17" s="341">
        <v>155</v>
      </c>
      <c r="N17" s="341"/>
      <c r="O17" s="341"/>
      <c r="P17" s="341">
        <v>75</v>
      </c>
      <c r="Q17" s="341"/>
      <c r="R17" s="341"/>
      <c r="S17" s="327">
        <v>89394</v>
      </c>
      <c r="T17" s="327"/>
      <c r="U17" s="327"/>
      <c r="V17" s="327"/>
      <c r="W17" s="327"/>
      <c r="X17" s="342">
        <v>3.9</v>
      </c>
      <c r="Y17" s="342"/>
      <c r="Z17" s="342"/>
      <c r="AA17" s="342"/>
      <c r="AB17" s="342"/>
      <c r="AC17" s="343">
        <v>215</v>
      </c>
      <c r="AD17" s="343"/>
      <c r="AE17" s="343"/>
      <c r="AF17" s="343"/>
      <c r="AG17" s="343">
        <v>969</v>
      </c>
      <c r="AH17" s="343"/>
      <c r="AI17" s="343"/>
      <c r="AJ17" s="343"/>
      <c r="AK17" s="343"/>
    </row>
    <row r="18" spans="2:37" ht="30" customHeight="1" x14ac:dyDescent="0.15">
      <c r="B18" s="16"/>
      <c r="C18" s="16"/>
      <c r="D18" s="325">
        <v>55</v>
      </c>
      <c r="E18" s="325"/>
      <c r="F18" s="145"/>
      <c r="G18" s="344">
        <v>1034</v>
      </c>
      <c r="H18" s="343"/>
      <c r="I18" s="343"/>
      <c r="J18" s="343">
        <v>361</v>
      </c>
      <c r="K18" s="343"/>
      <c r="L18" s="343"/>
      <c r="M18" s="343">
        <v>99</v>
      </c>
      <c r="N18" s="343"/>
      <c r="O18" s="343"/>
      <c r="P18" s="343">
        <v>34</v>
      </c>
      <c r="Q18" s="343"/>
      <c r="R18" s="343"/>
      <c r="S18" s="343">
        <v>88484</v>
      </c>
      <c r="T18" s="343"/>
      <c r="U18" s="343"/>
      <c r="V18" s="343"/>
      <c r="W18" s="343"/>
      <c r="X18" s="342">
        <v>3.74</v>
      </c>
      <c r="Y18" s="342"/>
      <c r="Z18" s="342"/>
      <c r="AA18" s="342"/>
      <c r="AB18" s="342"/>
      <c r="AC18" s="343">
        <v>344</v>
      </c>
      <c r="AD18" s="343"/>
      <c r="AE18" s="343"/>
      <c r="AF18" s="343"/>
      <c r="AG18" s="343">
        <v>928</v>
      </c>
      <c r="AH18" s="343"/>
      <c r="AI18" s="343"/>
      <c r="AJ18" s="343"/>
      <c r="AK18" s="343"/>
    </row>
    <row r="19" spans="2:37" ht="30" customHeight="1" x14ac:dyDescent="0.15">
      <c r="B19" s="16"/>
      <c r="C19" s="16"/>
      <c r="D19" s="325">
        <v>60</v>
      </c>
      <c r="E19" s="325"/>
      <c r="F19" s="145"/>
      <c r="G19" s="344">
        <v>1004</v>
      </c>
      <c r="H19" s="343"/>
      <c r="I19" s="343"/>
      <c r="J19" s="343">
        <v>294</v>
      </c>
      <c r="K19" s="343"/>
      <c r="L19" s="343"/>
      <c r="M19" s="343">
        <v>78</v>
      </c>
      <c r="N19" s="343"/>
      <c r="O19" s="343"/>
      <c r="P19" s="343">
        <v>27</v>
      </c>
      <c r="Q19" s="343"/>
      <c r="R19" s="343"/>
      <c r="S19" s="343">
        <v>87044</v>
      </c>
      <c r="T19" s="343"/>
      <c r="U19" s="343"/>
      <c r="V19" s="343"/>
      <c r="W19" s="343"/>
      <c r="X19" s="342">
        <v>3.61</v>
      </c>
      <c r="Y19" s="342"/>
      <c r="Z19" s="342"/>
      <c r="AA19" s="342"/>
      <c r="AB19" s="342"/>
      <c r="AC19" s="343">
        <v>245</v>
      </c>
      <c r="AD19" s="343"/>
      <c r="AE19" s="343"/>
      <c r="AF19" s="343"/>
      <c r="AG19" s="343">
        <v>839</v>
      </c>
      <c r="AH19" s="343"/>
      <c r="AI19" s="343"/>
      <c r="AJ19" s="343"/>
      <c r="AK19" s="343"/>
    </row>
    <row r="20" spans="2:37" ht="30" customHeight="1" x14ac:dyDescent="0.15">
      <c r="B20" s="16" t="s">
        <v>27</v>
      </c>
      <c r="C20" s="16"/>
      <c r="D20" s="325">
        <v>2</v>
      </c>
      <c r="E20" s="325"/>
      <c r="F20" s="145" t="s">
        <v>2</v>
      </c>
      <c r="G20" s="344">
        <v>895</v>
      </c>
      <c r="H20" s="343"/>
      <c r="I20" s="343"/>
      <c r="J20" s="343">
        <v>267</v>
      </c>
      <c r="K20" s="343"/>
      <c r="L20" s="343"/>
      <c r="M20" s="343">
        <v>70</v>
      </c>
      <c r="N20" s="343"/>
      <c r="O20" s="343"/>
      <c r="P20" s="343">
        <v>27</v>
      </c>
      <c r="Q20" s="343"/>
      <c r="R20" s="343"/>
      <c r="S20" s="343">
        <v>84234</v>
      </c>
      <c r="T20" s="343"/>
      <c r="U20" s="343"/>
      <c r="V20" s="343"/>
      <c r="W20" s="343"/>
      <c r="X20" s="342">
        <v>3.43</v>
      </c>
      <c r="Y20" s="342"/>
      <c r="Z20" s="342"/>
      <c r="AA20" s="342"/>
      <c r="AB20" s="342"/>
      <c r="AC20" s="343">
        <v>261</v>
      </c>
      <c r="AD20" s="343"/>
      <c r="AE20" s="343"/>
      <c r="AF20" s="343"/>
      <c r="AG20" s="343">
        <v>904</v>
      </c>
      <c r="AH20" s="343"/>
      <c r="AI20" s="343"/>
      <c r="AJ20" s="343"/>
      <c r="AK20" s="343"/>
    </row>
    <row r="21" spans="2:37" ht="30" customHeight="1" x14ac:dyDescent="0.15">
      <c r="B21" s="16"/>
      <c r="C21" s="16"/>
      <c r="D21" s="325">
        <v>7</v>
      </c>
      <c r="E21" s="325"/>
      <c r="F21" s="145"/>
      <c r="G21" s="344">
        <v>772</v>
      </c>
      <c r="H21" s="343"/>
      <c r="I21" s="343"/>
      <c r="J21" s="343">
        <v>247</v>
      </c>
      <c r="K21" s="343"/>
      <c r="L21" s="343"/>
      <c r="M21" s="343">
        <v>61</v>
      </c>
      <c r="N21" s="343"/>
      <c r="O21" s="343"/>
      <c r="P21" s="343">
        <v>22</v>
      </c>
      <c r="Q21" s="343"/>
      <c r="R21" s="343"/>
      <c r="S21" s="343">
        <v>81500</v>
      </c>
      <c r="T21" s="343"/>
      <c r="U21" s="343"/>
      <c r="V21" s="343"/>
      <c r="W21" s="343"/>
      <c r="X21" s="342">
        <v>3.21</v>
      </c>
      <c r="Y21" s="342"/>
      <c r="Z21" s="342"/>
      <c r="AA21" s="342"/>
      <c r="AB21" s="342"/>
      <c r="AC21" s="343">
        <v>391</v>
      </c>
      <c r="AD21" s="343"/>
      <c r="AE21" s="343"/>
      <c r="AF21" s="343"/>
      <c r="AG21" s="343">
        <v>1049</v>
      </c>
      <c r="AH21" s="343"/>
      <c r="AI21" s="343"/>
      <c r="AJ21" s="343"/>
      <c r="AK21" s="343"/>
    </row>
    <row r="22" spans="2:37" ht="30" customHeight="1" x14ac:dyDescent="0.15">
      <c r="B22" s="16"/>
      <c r="C22" s="16"/>
      <c r="D22" s="325">
        <v>12</v>
      </c>
      <c r="E22" s="325"/>
      <c r="F22" s="345"/>
      <c r="G22" s="344">
        <v>665</v>
      </c>
      <c r="H22" s="343"/>
      <c r="I22" s="343"/>
      <c r="J22" s="343">
        <v>204</v>
      </c>
      <c r="K22" s="343"/>
      <c r="L22" s="343"/>
      <c r="M22" s="343">
        <v>47</v>
      </c>
      <c r="N22" s="343"/>
      <c r="O22" s="343"/>
      <c r="P22" s="343">
        <v>6</v>
      </c>
      <c r="Q22" s="343"/>
      <c r="R22" s="343"/>
      <c r="S22" s="343">
        <v>76948</v>
      </c>
      <c r="T22" s="343"/>
      <c r="U22" s="343"/>
      <c r="V22" s="343"/>
      <c r="W22" s="343"/>
      <c r="X22" s="342">
        <v>3.05</v>
      </c>
      <c r="Y22" s="342"/>
      <c r="Z22" s="342"/>
      <c r="AA22" s="342"/>
      <c r="AB22" s="342"/>
      <c r="AC22" s="343">
        <v>729</v>
      </c>
      <c r="AD22" s="343"/>
      <c r="AE22" s="343"/>
      <c r="AF22" s="343"/>
      <c r="AG22" s="343">
        <v>1745</v>
      </c>
      <c r="AH22" s="343"/>
      <c r="AI22" s="343"/>
      <c r="AJ22" s="343"/>
      <c r="AK22" s="343"/>
    </row>
    <row r="23" spans="2:37" ht="30" customHeight="1" x14ac:dyDescent="0.15">
      <c r="B23" s="27"/>
      <c r="C23" s="27"/>
      <c r="D23" s="330">
        <v>17</v>
      </c>
      <c r="E23" s="330"/>
      <c r="F23" s="331"/>
      <c r="G23" s="346">
        <v>488</v>
      </c>
      <c r="H23" s="347"/>
      <c r="I23" s="347"/>
      <c r="J23" s="347">
        <v>158</v>
      </c>
      <c r="K23" s="347"/>
      <c r="L23" s="347"/>
      <c r="M23" s="347">
        <v>34</v>
      </c>
      <c r="N23" s="347"/>
      <c r="O23" s="347"/>
      <c r="P23" s="347">
        <v>10</v>
      </c>
      <c r="Q23" s="347"/>
      <c r="R23" s="347"/>
      <c r="S23" s="347">
        <v>73001</v>
      </c>
      <c r="T23" s="347"/>
      <c r="U23" s="347"/>
      <c r="V23" s="347"/>
      <c r="W23" s="347"/>
      <c r="X23" s="348">
        <f>S23/Q12</f>
        <v>2.8199868659945144</v>
      </c>
      <c r="Y23" s="348"/>
      <c r="Z23" s="348"/>
      <c r="AA23" s="348"/>
      <c r="AB23" s="348"/>
      <c r="AC23" s="347">
        <v>925</v>
      </c>
      <c r="AD23" s="347"/>
      <c r="AE23" s="347"/>
      <c r="AF23" s="347"/>
      <c r="AG23" s="347">
        <v>2019</v>
      </c>
      <c r="AH23" s="347"/>
      <c r="AI23" s="347"/>
      <c r="AJ23" s="347"/>
      <c r="AK23" s="347"/>
    </row>
    <row r="24" spans="2:37" ht="30" customHeight="1" x14ac:dyDescent="0.15">
      <c r="B24" s="93" t="s">
        <v>470</v>
      </c>
      <c r="C24" s="93"/>
      <c r="D24" s="93"/>
      <c r="E24" s="93"/>
      <c r="F24" s="93"/>
      <c r="G24" s="93"/>
      <c r="H24" s="93"/>
      <c r="I24" s="93"/>
      <c r="J24" s="153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54" t="s">
        <v>277</v>
      </c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</row>
    <row r="25" spans="2:37" ht="30" customHeight="1" x14ac:dyDescent="0.15">
      <c r="B25" s="123"/>
      <c r="C25" s="123"/>
      <c r="D25" s="123"/>
      <c r="E25" s="123"/>
      <c r="F25" s="123"/>
      <c r="G25" s="123"/>
      <c r="H25" s="123"/>
      <c r="I25" s="123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</row>
    <row r="26" spans="2:37" ht="30" customHeight="1" x14ac:dyDescent="0.15">
      <c r="B26" s="4" t="s">
        <v>471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7" ht="30" customHeight="1" thickBot="1" x14ac:dyDescent="0.2"/>
    <row r="28" spans="2:37" ht="30" customHeight="1" x14ac:dyDescent="0.15">
      <c r="B28" s="86" t="s">
        <v>2</v>
      </c>
      <c r="C28" s="239"/>
      <c r="D28" s="239"/>
      <c r="E28" s="239"/>
      <c r="F28" s="84"/>
      <c r="G28" s="350" t="s">
        <v>472</v>
      </c>
      <c r="H28" s="132"/>
      <c r="I28" s="132"/>
      <c r="J28" s="132"/>
      <c r="K28" s="133"/>
      <c r="L28" s="351" t="s">
        <v>473</v>
      </c>
      <c r="M28" s="352"/>
      <c r="N28" s="352"/>
      <c r="O28" s="352"/>
      <c r="P28" s="352"/>
      <c r="Q28" s="352"/>
      <c r="R28" s="353" t="s">
        <v>474</v>
      </c>
      <c r="S28" s="354"/>
      <c r="T28" s="354"/>
      <c r="U28" s="354"/>
      <c r="V28" s="355"/>
      <c r="W28" s="351" t="s">
        <v>475</v>
      </c>
      <c r="X28" s="352"/>
      <c r="Y28" s="352"/>
      <c r="Z28" s="352"/>
      <c r="AA28" s="352"/>
      <c r="AB28" s="350" t="s">
        <v>476</v>
      </c>
      <c r="AC28" s="132"/>
      <c r="AD28" s="132"/>
      <c r="AE28" s="132"/>
      <c r="AF28" s="133"/>
      <c r="AG28" s="356" t="s">
        <v>477</v>
      </c>
      <c r="AH28" s="132"/>
      <c r="AI28" s="132"/>
      <c r="AJ28" s="132"/>
      <c r="AK28" s="132"/>
    </row>
    <row r="29" spans="2:37" ht="30" customHeight="1" x14ac:dyDescent="0.15">
      <c r="B29" s="91"/>
      <c r="C29" s="89"/>
      <c r="D29" s="89"/>
      <c r="E29" s="89"/>
      <c r="F29" s="92"/>
      <c r="G29" s="357"/>
      <c r="H29" s="358"/>
      <c r="I29" s="358"/>
      <c r="J29" s="358"/>
      <c r="K29" s="359"/>
      <c r="L29" s="360"/>
      <c r="M29" s="360"/>
      <c r="N29" s="360"/>
      <c r="O29" s="360"/>
      <c r="P29" s="360"/>
      <c r="Q29" s="360"/>
      <c r="R29" s="361"/>
      <c r="S29" s="362"/>
      <c r="T29" s="362"/>
      <c r="U29" s="362"/>
      <c r="V29" s="363"/>
      <c r="W29" s="360"/>
      <c r="X29" s="360"/>
      <c r="Y29" s="360"/>
      <c r="Z29" s="360"/>
      <c r="AA29" s="360"/>
      <c r="AB29" s="357"/>
      <c r="AC29" s="358"/>
      <c r="AD29" s="358"/>
      <c r="AE29" s="358"/>
      <c r="AF29" s="359"/>
      <c r="AG29" s="357"/>
      <c r="AH29" s="358"/>
      <c r="AI29" s="358"/>
      <c r="AJ29" s="358"/>
      <c r="AK29" s="358"/>
    </row>
    <row r="30" spans="2:37" ht="30" customHeight="1" x14ac:dyDescent="0.15">
      <c r="B30" s="91"/>
      <c r="C30" s="89"/>
      <c r="D30" s="89"/>
      <c r="E30" s="89"/>
      <c r="F30" s="92"/>
      <c r="G30" s="324"/>
      <c r="H30" s="136"/>
      <c r="I30" s="136"/>
      <c r="J30" s="136"/>
      <c r="K30" s="137"/>
      <c r="L30" s="364"/>
      <c r="M30" s="364"/>
      <c r="N30" s="364"/>
      <c r="O30" s="364"/>
      <c r="P30" s="364"/>
      <c r="Q30" s="364"/>
      <c r="R30" s="365"/>
      <c r="S30" s="366"/>
      <c r="T30" s="366"/>
      <c r="U30" s="366"/>
      <c r="V30" s="367"/>
      <c r="W30" s="364"/>
      <c r="X30" s="364"/>
      <c r="Y30" s="364"/>
      <c r="Z30" s="364"/>
      <c r="AA30" s="364"/>
      <c r="AB30" s="324"/>
      <c r="AC30" s="136"/>
      <c r="AD30" s="136"/>
      <c r="AE30" s="136"/>
      <c r="AF30" s="137"/>
      <c r="AG30" s="324"/>
      <c r="AH30" s="136"/>
      <c r="AI30" s="136"/>
      <c r="AJ30" s="136"/>
      <c r="AK30" s="136"/>
    </row>
    <row r="31" spans="2:37" ht="30" customHeight="1" x14ac:dyDescent="0.15">
      <c r="B31" s="335" t="s">
        <v>10</v>
      </c>
      <c r="C31" s="335"/>
      <c r="D31" s="368">
        <v>50</v>
      </c>
      <c r="E31" s="368"/>
      <c r="F31" s="145" t="s">
        <v>2</v>
      </c>
      <c r="G31" s="369">
        <v>22931</v>
      </c>
      <c r="H31" s="370"/>
      <c r="I31" s="370"/>
      <c r="J31" s="370"/>
      <c r="K31" s="370"/>
      <c r="L31" s="370">
        <v>2036</v>
      </c>
      <c r="M31" s="370"/>
      <c r="N31" s="370"/>
      <c r="O31" s="370"/>
      <c r="P31" s="370"/>
      <c r="Q31" s="370"/>
      <c r="R31" s="370">
        <v>1649</v>
      </c>
      <c r="S31" s="370"/>
      <c r="T31" s="370"/>
      <c r="U31" s="370"/>
      <c r="V31" s="370"/>
      <c r="W31" s="370">
        <v>17556</v>
      </c>
      <c r="X31" s="370"/>
      <c r="Y31" s="370"/>
      <c r="Z31" s="370"/>
      <c r="AA31" s="370"/>
      <c r="AB31" s="370">
        <v>1615</v>
      </c>
      <c r="AC31" s="370"/>
      <c r="AD31" s="370"/>
      <c r="AE31" s="370"/>
      <c r="AF31" s="370"/>
      <c r="AG31" s="370">
        <v>75</v>
      </c>
      <c r="AH31" s="370"/>
      <c r="AI31" s="370"/>
      <c r="AJ31" s="370"/>
      <c r="AK31" s="370"/>
    </row>
    <row r="32" spans="2:37" ht="30" customHeight="1" x14ac:dyDescent="0.15">
      <c r="B32" s="16"/>
      <c r="C32" s="16"/>
      <c r="D32" s="325">
        <v>55</v>
      </c>
      <c r="E32" s="325"/>
      <c r="F32" s="145"/>
      <c r="G32" s="371">
        <v>23670</v>
      </c>
      <c r="H32" s="372"/>
      <c r="I32" s="372"/>
      <c r="J32" s="372"/>
      <c r="K32" s="372"/>
      <c r="L32" s="372">
        <v>1771</v>
      </c>
      <c r="M32" s="372"/>
      <c r="N32" s="372"/>
      <c r="O32" s="372"/>
      <c r="P32" s="372"/>
      <c r="Q32" s="372"/>
      <c r="R32" s="372">
        <v>1678</v>
      </c>
      <c r="S32" s="372"/>
      <c r="T32" s="372"/>
      <c r="U32" s="372"/>
      <c r="V32" s="372"/>
      <c r="W32" s="372">
        <v>18315</v>
      </c>
      <c r="X32" s="372"/>
      <c r="Y32" s="372"/>
      <c r="Z32" s="372"/>
      <c r="AA32" s="372"/>
      <c r="AB32" s="372">
        <v>1892</v>
      </c>
      <c r="AC32" s="372"/>
      <c r="AD32" s="372"/>
      <c r="AE32" s="372"/>
      <c r="AF32" s="372"/>
      <c r="AG32" s="372">
        <v>14</v>
      </c>
      <c r="AH32" s="372"/>
      <c r="AI32" s="372"/>
      <c r="AJ32" s="372"/>
      <c r="AK32" s="372"/>
    </row>
    <row r="33" spans="2:37" ht="30" customHeight="1" x14ac:dyDescent="0.15">
      <c r="B33" s="16"/>
      <c r="C33" s="16"/>
      <c r="D33" s="325">
        <v>60</v>
      </c>
      <c r="E33" s="325"/>
      <c r="F33" s="145"/>
      <c r="G33" s="371">
        <v>24142</v>
      </c>
      <c r="H33" s="372"/>
      <c r="I33" s="372"/>
      <c r="J33" s="372"/>
      <c r="K33" s="372"/>
      <c r="L33" s="372">
        <v>1477</v>
      </c>
      <c r="M33" s="372"/>
      <c r="N33" s="372"/>
      <c r="O33" s="372"/>
      <c r="P33" s="372"/>
      <c r="Q33" s="372"/>
      <c r="R33" s="372">
        <v>1575</v>
      </c>
      <c r="S33" s="372"/>
      <c r="T33" s="372"/>
      <c r="U33" s="372"/>
      <c r="V33" s="372"/>
      <c r="W33" s="372">
        <v>18624</v>
      </c>
      <c r="X33" s="372"/>
      <c r="Y33" s="372"/>
      <c r="Z33" s="372"/>
      <c r="AA33" s="372"/>
      <c r="AB33" s="372">
        <v>2449</v>
      </c>
      <c r="AC33" s="372"/>
      <c r="AD33" s="372"/>
      <c r="AE33" s="372"/>
      <c r="AF33" s="372"/>
      <c r="AG33" s="372">
        <v>17</v>
      </c>
      <c r="AH33" s="372"/>
      <c r="AI33" s="372"/>
      <c r="AJ33" s="372"/>
      <c r="AK33" s="372"/>
    </row>
    <row r="34" spans="2:37" ht="30" customHeight="1" x14ac:dyDescent="0.15">
      <c r="B34" s="16" t="s">
        <v>27</v>
      </c>
      <c r="C34" s="16"/>
      <c r="D34" s="325">
        <v>2</v>
      </c>
      <c r="E34" s="325"/>
      <c r="F34" s="145" t="s">
        <v>2</v>
      </c>
      <c r="G34" s="371">
        <v>24776</v>
      </c>
      <c r="H34" s="372"/>
      <c r="I34" s="372"/>
      <c r="J34" s="372"/>
      <c r="K34" s="372"/>
      <c r="L34" s="372">
        <v>1207</v>
      </c>
      <c r="M34" s="372"/>
      <c r="N34" s="372"/>
      <c r="O34" s="372"/>
      <c r="P34" s="372"/>
      <c r="Q34" s="372"/>
      <c r="R34" s="372">
        <v>1367</v>
      </c>
      <c r="S34" s="372"/>
      <c r="T34" s="372"/>
      <c r="U34" s="372"/>
      <c r="V34" s="372"/>
      <c r="W34" s="372">
        <v>19046</v>
      </c>
      <c r="X34" s="372"/>
      <c r="Y34" s="372"/>
      <c r="Z34" s="372"/>
      <c r="AA34" s="372"/>
      <c r="AB34" s="372">
        <v>3140</v>
      </c>
      <c r="AC34" s="372"/>
      <c r="AD34" s="372"/>
      <c r="AE34" s="372"/>
      <c r="AF34" s="372"/>
      <c r="AG34" s="372">
        <v>16</v>
      </c>
      <c r="AH34" s="372"/>
      <c r="AI34" s="372"/>
      <c r="AJ34" s="372"/>
      <c r="AK34" s="372"/>
    </row>
    <row r="35" spans="2:37" ht="30" customHeight="1" x14ac:dyDescent="0.15">
      <c r="B35" s="16"/>
      <c r="C35" s="16"/>
      <c r="D35" s="325">
        <v>7</v>
      </c>
      <c r="E35" s="325"/>
      <c r="F35" s="145"/>
      <c r="G35" s="371">
        <v>25426</v>
      </c>
      <c r="H35" s="372"/>
      <c r="I35" s="372"/>
      <c r="J35" s="372"/>
      <c r="K35" s="372"/>
      <c r="L35" s="372">
        <v>1096</v>
      </c>
      <c r="M35" s="372"/>
      <c r="N35" s="372"/>
      <c r="O35" s="372"/>
      <c r="P35" s="372"/>
      <c r="Q35" s="372"/>
      <c r="R35" s="372">
        <v>1114</v>
      </c>
      <c r="S35" s="372"/>
      <c r="T35" s="372"/>
      <c r="U35" s="372"/>
      <c r="V35" s="372"/>
      <c r="W35" s="372">
        <v>19354</v>
      </c>
      <c r="X35" s="372"/>
      <c r="Y35" s="372"/>
      <c r="Z35" s="372"/>
      <c r="AA35" s="372"/>
      <c r="AB35" s="372">
        <v>3858</v>
      </c>
      <c r="AC35" s="372"/>
      <c r="AD35" s="372"/>
      <c r="AE35" s="372"/>
      <c r="AF35" s="372"/>
      <c r="AG35" s="372">
        <v>4</v>
      </c>
      <c r="AH35" s="372"/>
      <c r="AI35" s="372"/>
      <c r="AJ35" s="372"/>
      <c r="AK35" s="372"/>
    </row>
    <row r="36" spans="2:37" ht="30" customHeight="1" x14ac:dyDescent="0.15">
      <c r="B36" s="16"/>
      <c r="C36" s="16"/>
      <c r="D36" s="325">
        <v>12</v>
      </c>
      <c r="E36" s="325"/>
      <c r="F36" s="345"/>
      <c r="G36" s="371">
        <v>25865</v>
      </c>
      <c r="H36" s="372"/>
      <c r="I36" s="372"/>
      <c r="J36" s="372"/>
      <c r="K36" s="372"/>
      <c r="L36" s="372">
        <v>1174</v>
      </c>
      <c r="M36" s="372"/>
      <c r="N36" s="372"/>
      <c r="O36" s="372"/>
      <c r="P36" s="372"/>
      <c r="Q36" s="372"/>
      <c r="R36" s="372">
        <v>969</v>
      </c>
      <c r="S36" s="372"/>
      <c r="T36" s="372"/>
      <c r="U36" s="372"/>
      <c r="V36" s="372"/>
      <c r="W36" s="372">
        <v>18690</v>
      </c>
      <c r="X36" s="372"/>
      <c r="Y36" s="372"/>
      <c r="Z36" s="372"/>
      <c r="AA36" s="372"/>
      <c r="AB36" s="372">
        <v>5010</v>
      </c>
      <c r="AC36" s="372"/>
      <c r="AD36" s="372"/>
      <c r="AE36" s="372"/>
      <c r="AF36" s="372"/>
      <c r="AG36" s="372">
        <v>22</v>
      </c>
      <c r="AH36" s="372"/>
      <c r="AI36" s="372"/>
      <c r="AJ36" s="372"/>
      <c r="AK36" s="372"/>
    </row>
    <row r="37" spans="2:37" ht="30" customHeight="1" x14ac:dyDescent="0.15">
      <c r="B37" s="27"/>
      <c r="C37" s="27"/>
      <c r="D37" s="330">
        <v>17</v>
      </c>
      <c r="E37" s="330"/>
      <c r="F37" s="373"/>
      <c r="G37" s="374">
        <v>26782</v>
      </c>
      <c r="H37" s="375"/>
      <c r="I37" s="375"/>
      <c r="J37" s="375"/>
      <c r="K37" s="375"/>
      <c r="L37" s="375">
        <v>1138</v>
      </c>
      <c r="M37" s="375"/>
      <c r="N37" s="375"/>
      <c r="O37" s="375"/>
      <c r="P37" s="375"/>
      <c r="Q37" s="375"/>
      <c r="R37" s="375">
        <v>855</v>
      </c>
      <c r="S37" s="375"/>
      <c r="T37" s="375"/>
      <c r="U37" s="375"/>
      <c r="V37" s="375"/>
      <c r="W37" s="375">
        <v>17851</v>
      </c>
      <c r="X37" s="375"/>
      <c r="Y37" s="375"/>
      <c r="Z37" s="375"/>
      <c r="AA37" s="375"/>
      <c r="AB37" s="375">
        <v>6935</v>
      </c>
      <c r="AC37" s="375"/>
      <c r="AD37" s="375"/>
      <c r="AE37" s="375"/>
      <c r="AF37" s="375"/>
      <c r="AG37" s="375">
        <v>3</v>
      </c>
      <c r="AH37" s="375"/>
      <c r="AI37" s="375"/>
      <c r="AJ37" s="375"/>
      <c r="AK37" s="375"/>
    </row>
    <row r="38" spans="2:37" ht="30" customHeight="1" x14ac:dyDescent="0.15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154" t="s">
        <v>277</v>
      </c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</row>
  </sheetData>
  <mergeCells count="240">
    <mergeCell ref="AB37:AF37"/>
    <mergeCell ref="AG37:AK37"/>
    <mergeCell ref="V38:AK38"/>
    <mergeCell ref="B37:C37"/>
    <mergeCell ref="D37:E37"/>
    <mergeCell ref="G37:K37"/>
    <mergeCell ref="L37:Q37"/>
    <mergeCell ref="R37:V37"/>
    <mergeCell ref="W37:AA37"/>
    <mergeCell ref="AB35:AF35"/>
    <mergeCell ref="AG35:AK35"/>
    <mergeCell ref="B36:C36"/>
    <mergeCell ref="D36:E36"/>
    <mergeCell ref="G36:K36"/>
    <mergeCell ref="L36:Q36"/>
    <mergeCell ref="R36:V36"/>
    <mergeCell ref="W36:AA36"/>
    <mergeCell ref="AB36:AF36"/>
    <mergeCell ref="AG36:AK36"/>
    <mergeCell ref="B35:C35"/>
    <mergeCell ref="D35:E35"/>
    <mergeCell ref="G35:K35"/>
    <mergeCell ref="L35:Q35"/>
    <mergeCell ref="R35:V35"/>
    <mergeCell ref="W35:AA35"/>
    <mergeCell ref="AB33:AF33"/>
    <mergeCell ref="AG33:AK33"/>
    <mergeCell ref="B34:C34"/>
    <mergeCell ref="D34:E34"/>
    <mergeCell ref="G34:K34"/>
    <mergeCell ref="L34:Q34"/>
    <mergeCell ref="R34:V34"/>
    <mergeCell ref="W34:AA34"/>
    <mergeCell ref="AB34:AF34"/>
    <mergeCell ref="AG34:AK34"/>
    <mergeCell ref="B33:C33"/>
    <mergeCell ref="D33:E33"/>
    <mergeCell ref="G33:K33"/>
    <mergeCell ref="L33:Q33"/>
    <mergeCell ref="R33:V33"/>
    <mergeCell ref="W33:AA33"/>
    <mergeCell ref="AB31:AF31"/>
    <mergeCell ref="AG31:AK31"/>
    <mergeCell ref="B32:C32"/>
    <mergeCell ref="D32:E32"/>
    <mergeCell ref="G32:K32"/>
    <mergeCell ref="L32:Q32"/>
    <mergeCell ref="R32:V32"/>
    <mergeCell ref="W32:AA32"/>
    <mergeCell ref="AB32:AF32"/>
    <mergeCell ref="AG32:AK32"/>
    <mergeCell ref="B31:C31"/>
    <mergeCell ref="D31:E31"/>
    <mergeCell ref="G31:K31"/>
    <mergeCell ref="L31:Q31"/>
    <mergeCell ref="R31:V31"/>
    <mergeCell ref="W31:AA31"/>
    <mergeCell ref="B26:AK26"/>
    <mergeCell ref="B28:F30"/>
    <mergeCell ref="G28:K30"/>
    <mergeCell ref="L28:Q30"/>
    <mergeCell ref="R28:V30"/>
    <mergeCell ref="W28:AA30"/>
    <mergeCell ref="AB28:AF30"/>
    <mergeCell ref="AG28:AK30"/>
    <mergeCell ref="S23:W23"/>
    <mergeCell ref="X23:AB23"/>
    <mergeCell ref="AC23:AF23"/>
    <mergeCell ref="AG23:AK23"/>
    <mergeCell ref="B24:J24"/>
    <mergeCell ref="V24:AK24"/>
    <mergeCell ref="S22:W22"/>
    <mergeCell ref="X22:AB22"/>
    <mergeCell ref="AC22:AF22"/>
    <mergeCell ref="AG22:AK22"/>
    <mergeCell ref="B23:C23"/>
    <mergeCell ref="D23:E23"/>
    <mergeCell ref="G23:I23"/>
    <mergeCell ref="J23:L23"/>
    <mergeCell ref="M23:O23"/>
    <mergeCell ref="P23:R23"/>
    <mergeCell ref="S21:W21"/>
    <mergeCell ref="X21:AB21"/>
    <mergeCell ref="AC21:AF21"/>
    <mergeCell ref="AG21:AK21"/>
    <mergeCell ref="B22:C22"/>
    <mergeCell ref="D22:E22"/>
    <mergeCell ref="G22:I22"/>
    <mergeCell ref="J22:L22"/>
    <mergeCell ref="M22:O22"/>
    <mergeCell ref="P22:R22"/>
    <mergeCell ref="S20:W20"/>
    <mergeCell ref="X20:AB20"/>
    <mergeCell ref="AC20:AF20"/>
    <mergeCell ref="AG20:AK20"/>
    <mergeCell ref="B21:C21"/>
    <mergeCell ref="D21:E21"/>
    <mergeCell ref="G21:I21"/>
    <mergeCell ref="J21:L21"/>
    <mergeCell ref="M21:O21"/>
    <mergeCell ref="P21:R21"/>
    <mergeCell ref="S19:W19"/>
    <mergeCell ref="X19:AB19"/>
    <mergeCell ref="AC19:AF19"/>
    <mergeCell ref="AG19:AK19"/>
    <mergeCell ref="B20:C20"/>
    <mergeCell ref="D20:E20"/>
    <mergeCell ref="G20:I20"/>
    <mergeCell ref="J20:L20"/>
    <mergeCell ref="M20:O20"/>
    <mergeCell ref="P20:R20"/>
    <mergeCell ref="S18:W18"/>
    <mergeCell ref="X18:AB18"/>
    <mergeCell ref="AC18:AF18"/>
    <mergeCell ref="AG18:AK18"/>
    <mergeCell ref="B19:C19"/>
    <mergeCell ref="D19:E19"/>
    <mergeCell ref="G19:I19"/>
    <mergeCell ref="J19:L19"/>
    <mergeCell ref="M19:O19"/>
    <mergeCell ref="P19:R19"/>
    <mergeCell ref="S17:W17"/>
    <mergeCell ref="X17:AB17"/>
    <mergeCell ref="AC17:AF17"/>
    <mergeCell ref="AG17:AK17"/>
    <mergeCell ref="B18:C18"/>
    <mergeCell ref="D18:E18"/>
    <mergeCell ref="G18:I18"/>
    <mergeCell ref="J18:L18"/>
    <mergeCell ref="M18:O18"/>
    <mergeCell ref="P18:R18"/>
    <mergeCell ref="B17:C17"/>
    <mergeCell ref="D17:E17"/>
    <mergeCell ref="G17:I17"/>
    <mergeCell ref="J17:L17"/>
    <mergeCell ref="M17:O17"/>
    <mergeCell ref="P17:R17"/>
    <mergeCell ref="X15:AB16"/>
    <mergeCell ref="AC15:AF16"/>
    <mergeCell ref="AG15:AK16"/>
    <mergeCell ref="G16:I16"/>
    <mergeCell ref="J16:L16"/>
    <mergeCell ref="M16:O16"/>
    <mergeCell ref="P16:R16"/>
    <mergeCell ref="W12:Y12"/>
    <mergeCell ref="Z12:AB12"/>
    <mergeCell ref="AC12:AE12"/>
    <mergeCell ref="AF12:AH12"/>
    <mergeCell ref="AI12:AK12"/>
    <mergeCell ref="B14:F16"/>
    <mergeCell ref="G14:AB14"/>
    <mergeCell ref="AC14:AK14"/>
    <mergeCell ref="G15:R15"/>
    <mergeCell ref="S15:W16"/>
    <mergeCell ref="B12:C12"/>
    <mergeCell ref="D12:E12"/>
    <mergeCell ref="G12:K12"/>
    <mergeCell ref="L12:P12"/>
    <mergeCell ref="Q12:S12"/>
    <mergeCell ref="T12:V12"/>
    <mergeCell ref="T11:V11"/>
    <mergeCell ref="W11:Y11"/>
    <mergeCell ref="Z11:AB11"/>
    <mergeCell ref="AC11:AE11"/>
    <mergeCell ref="AF11:AH11"/>
    <mergeCell ref="AI11:AK11"/>
    <mergeCell ref="W10:Y10"/>
    <mergeCell ref="Z10:AB10"/>
    <mergeCell ref="AC10:AE10"/>
    <mergeCell ref="AF10:AH10"/>
    <mergeCell ref="AI10:AK10"/>
    <mergeCell ref="B11:C11"/>
    <mergeCell ref="D11:E11"/>
    <mergeCell ref="G11:K11"/>
    <mergeCell ref="L11:P11"/>
    <mergeCell ref="Q11:S11"/>
    <mergeCell ref="B10:C10"/>
    <mergeCell ref="D10:E10"/>
    <mergeCell ref="G10:K10"/>
    <mergeCell ref="L10:P10"/>
    <mergeCell ref="Q10:S10"/>
    <mergeCell ref="T10:V10"/>
    <mergeCell ref="T9:V9"/>
    <mergeCell ref="W9:Y9"/>
    <mergeCell ref="Z9:AB9"/>
    <mergeCell ref="AC9:AE9"/>
    <mergeCell ref="AF9:AH9"/>
    <mergeCell ref="AI9:AK9"/>
    <mergeCell ref="W8:Y8"/>
    <mergeCell ref="Z8:AB8"/>
    <mergeCell ref="AC8:AE8"/>
    <mergeCell ref="AF8:AH8"/>
    <mergeCell ref="AI8:AK8"/>
    <mergeCell ref="B9:C9"/>
    <mergeCell ref="D9:E9"/>
    <mergeCell ref="G9:K9"/>
    <mergeCell ref="L9:P9"/>
    <mergeCell ref="Q9:S9"/>
    <mergeCell ref="B8:C8"/>
    <mergeCell ref="D8:E8"/>
    <mergeCell ref="G8:K8"/>
    <mergeCell ref="L8:P8"/>
    <mergeCell ref="Q8:S8"/>
    <mergeCell ref="T8:V8"/>
    <mergeCell ref="T7:V7"/>
    <mergeCell ref="W7:Y7"/>
    <mergeCell ref="Z7:AB7"/>
    <mergeCell ref="AC7:AE7"/>
    <mergeCell ref="AF7:AH7"/>
    <mergeCell ref="AI7:AK7"/>
    <mergeCell ref="W6:Y6"/>
    <mergeCell ref="Z6:AB6"/>
    <mergeCell ref="AC6:AE6"/>
    <mergeCell ref="AF6:AH6"/>
    <mergeCell ref="AI6:AK6"/>
    <mergeCell ref="B7:C7"/>
    <mergeCell ref="D7:E7"/>
    <mergeCell ref="G7:K7"/>
    <mergeCell ref="L7:P7"/>
    <mergeCell ref="Q7:S7"/>
    <mergeCell ref="Z5:AB5"/>
    <mergeCell ref="AC5:AE5"/>
    <mergeCell ref="AF5:AH5"/>
    <mergeCell ref="AI5:AK5"/>
    <mergeCell ref="B6:C6"/>
    <mergeCell ref="D6:E6"/>
    <mergeCell ref="G6:K6"/>
    <mergeCell ref="L6:P6"/>
    <mergeCell ref="Q6:S6"/>
    <mergeCell ref="T6:V6"/>
    <mergeCell ref="A1:AK1"/>
    <mergeCell ref="B3:F5"/>
    <mergeCell ref="G3:P3"/>
    <mergeCell ref="Q3:AK3"/>
    <mergeCell ref="G4:K5"/>
    <mergeCell ref="L4:P5"/>
    <mergeCell ref="Q4:AK4"/>
    <mergeCell ref="Q5:S5"/>
    <mergeCell ref="T5:V5"/>
    <mergeCell ref="W5:Y5"/>
  </mergeCells>
  <phoneticPr fontId="2"/>
  <pageMargins left="0.78740157480314965" right="0.78740157480314965" top="0.82677165354330717" bottom="0.78740157480314965" header="0.78740157480314965" footer="0.51181102362204722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B4FA-2681-4825-AF89-7A7D2570F693}">
  <sheetPr>
    <pageSetUpPr fitToPage="1"/>
  </sheetPr>
  <dimension ref="B1:AE37"/>
  <sheetViews>
    <sheetView showGridLines="0" zoomScale="75" workbookViewId="0">
      <selection activeCell="B1" sqref="B1:AE1"/>
    </sheetView>
  </sheetViews>
  <sheetFormatPr defaultColWidth="4.140625" defaultRowHeight="30" customHeight="1" x14ac:dyDescent="0.15"/>
  <cols>
    <col min="1" max="29" width="4.140625" style="1" customWidth="1"/>
    <col min="30" max="30" width="4.85546875" style="1" customWidth="1"/>
    <col min="31" max="285" width="4.140625" style="1"/>
    <col min="286" max="286" width="4.85546875" style="1" customWidth="1"/>
    <col min="287" max="541" width="4.140625" style="1"/>
    <col min="542" max="542" width="4.85546875" style="1" customWidth="1"/>
    <col min="543" max="797" width="4.140625" style="1"/>
    <col min="798" max="798" width="4.85546875" style="1" customWidth="1"/>
    <col min="799" max="1053" width="4.140625" style="1"/>
    <col min="1054" max="1054" width="4.85546875" style="1" customWidth="1"/>
    <col min="1055" max="1309" width="4.140625" style="1"/>
    <col min="1310" max="1310" width="4.85546875" style="1" customWidth="1"/>
    <col min="1311" max="1565" width="4.140625" style="1"/>
    <col min="1566" max="1566" width="4.85546875" style="1" customWidth="1"/>
    <col min="1567" max="1821" width="4.140625" style="1"/>
    <col min="1822" max="1822" width="4.85546875" style="1" customWidth="1"/>
    <col min="1823" max="2077" width="4.140625" style="1"/>
    <col min="2078" max="2078" width="4.85546875" style="1" customWidth="1"/>
    <col min="2079" max="2333" width="4.140625" style="1"/>
    <col min="2334" max="2334" width="4.85546875" style="1" customWidth="1"/>
    <col min="2335" max="2589" width="4.140625" style="1"/>
    <col min="2590" max="2590" width="4.85546875" style="1" customWidth="1"/>
    <col min="2591" max="2845" width="4.140625" style="1"/>
    <col min="2846" max="2846" width="4.85546875" style="1" customWidth="1"/>
    <col min="2847" max="3101" width="4.140625" style="1"/>
    <col min="3102" max="3102" width="4.85546875" style="1" customWidth="1"/>
    <col min="3103" max="3357" width="4.140625" style="1"/>
    <col min="3358" max="3358" width="4.85546875" style="1" customWidth="1"/>
    <col min="3359" max="3613" width="4.140625" style="1"/>
    <col min="3614" max="3614" width="4.85546875" style="1" customWidth="1"/>
    <col min="3615" max="3869" width="4.140625" style="1"/>
    <col min="3870" max="3870" width="4.85546875" style="1" customWidth="1"/>
    <col min="3871" max="4125" width="4.140625" style="1"/>
    <col min="4126" max="4126" width="4.85546875" style="1" customWidth="1"/>
    <col min="4127" max="4381" width="4.140625" style="1"/>
    <col min="4382" max="4382" width="4.85546875" style="1" customWidth="1"/>
    <col min="4383" max="4637" width="4.140625" style="1"/>
    <col min="4638" max="4638" width="4.85546875" style="1" customWidth="1"/>
    <col min="4639" max="4893" width="4.140625" style="1"/>
    <col min="4894" max="4894" width="4.85546875" style="1" customWidth="1"/>
    <col min="4895" max="5149" width="4.140625" style="1"/>
    <col min="5150" max="5150" width="4.85546875" style="1" customWidth="1"/>
    <col min="5151" max="5405" width="4.140625" style="1"/>
    <col min="5406" max="5406" width="4.85546875" style="1" customWidth="1"/>
    <col min="5407" max="5661" width="4.140625" style="1"/>
    <col min="5662" max="5662" width="4.85546875" style="1" customWidth="1"/>
    <col min="5663" max="5917" width="4.140625" style="1"/>
    <col min="5918" max="5918" width="4.85546875" style="1" customWidth="1"/>
    <col min="5919" max="6173" width="4.140625" style="1"/>
    <col min="6174" max="6174" width="4.85546875" style="1" customWidth="1"/>
    <col min="6175" max="6429" width="4.140625" style="1"/>
    <col min="6430" max="6430" width="4.85546875" style="1" customWidth="1"/>
    <col min="6431" max="6685" width="4.140625" style="1"/>
    <col min="6686" max="6686" width="4.85546875" style="1" customWidth="1"/>
    <col min="6687" max="6941" width="4.140625" style="1"/>
    <col min="6942" max="6942" width="4.85546875" style="1" customWidth="1"/>
    <col min="6943" max="7197" width="4.140625" style="1"/>
    <col min="7198" max="7198" width="4.85546875" style="1" customWidth="1"/>
    <col min="7199" max="7453" width="4.140625" style="1"/>
    <col min="7454" max="7454" width="4.85546875" style="1" customWidth="1"/>
    <col min="7455" max="7709" width="4.140625" style="1"/>
    <col min="7710" max="7710" width="4.85546875" style="1" customWidth="1"/>
    <col min="7711" max="7965" width="4.140625" style="1"/>
    <col min="7966" max="7966" width="4.85546875" style="1" customWidth="1"/>
    <col min="7967" max="8221" width="4.140625" style="1"/>
    <col min="8222" max="8222" width="4.85546875" style="1" customWidth="1"/>
    <col min="8223" max="8477" width="4.140625" style="1"/>
    <col min="8478" max="8478" width="4.85546875" style="1" customWidth="1"/>
    <col min="8479" max="8733" width="4.140625" style="1"/>
    <col min="8734" max="8734" width="4.85546875" style="1" customWidth="1"/>
    <col min="8735" max="8989" width="4.140625" style="1"/>
    <col min="8990" max="8990" width="4.85546875" style="1" customWidth="1"/>
    <col min="8991" max="9245" width="4.140625" style="1"/>
    <col min="9246" max="9246" width="4.85546875" style="1" customWidth="1"/>
    <col min="9247" max="9501" width="4.140625" style="1"/>
    <col min="9502" max="9502" width="4.85546875" style="1" customWidth="1"/>
    <col min="9503" max="9757" width="4.140625" style="1"/>
    <col min="9758" max="9758" width="4.85546875" style="1" customWidth="1"/>
    <col min="9759" max="10013" width="4.140625" style="1"/>
    <col min="10014" max="10014" width="4.85546875" style="1" customWidth="1"/>
    <col min="10015" max="10269" width="4.140625" style="1"/>
    <col min="10270" max="10270" width="4.85546875" style="1" customWidth="1"/>
    <col min="10271" max="10525" width="4.140625" style="1"/>
    <col min="10526" max="10526" width="4.85546875" style="1" customWidth="1"/>
    <col min="10527" max="10781" width="4.140625" style="1"/>
    <col min="10782" max="10782" width="4.85546875" style="1" customWidth="1"/>
    <col min="10783" max="11037" width="4.140625" style="1"/>
    <col min="11038" max="11038" width="4.85546875" style="1" customWidth="1"/>
    <col min="11039" max="11293" width="4.140625" style="1"/>
    <col min="11294" max="11294" width="4.85546875" style="1" customWidth="1"/>
    <col min="11295" max="11549" width="4.140625" style="1"/>
    <col min="11550" max="11550" width="4.85546875" style="1" customWidth="1"/>
    <col min="11551" max="11805" width="4.140625" style="1"/>
    <col min="11806" max="11806" width="4.85546875" style="1" customWidth="1"/>
    <col min="11807" max="12061" width="4.140625" style="1"/>
    <col min="12062" max="12062" width="4.85546875" style="1" customWidth="1"/>
    <col min="12063" max="12317" width="4.140625" style="1"/>
    <col min="12318" max="12318" width="4.85546875" style="1" customWidth="1"/>
    <col min="12319" max="12573" width="4.140625" style="1"/>
    <col min="12574" max="12574" width="4.85546875" style="1" customWidth="1"/>
    <col min="12575" max="12829" width="4.140625" style="1"/>
    <col min="12830" max="12830" width="4.85546875" style="1" customWidth="1"/>
    <col min="12831" max="13085" width="4.140625" style="1"/>
    <col min="13086" max="13086" width="4.85546875" style="1" customWidth="1"/>
    <col min="13087" max="13341" width="4.140625" style="1"/>
    <col min="13342" max="13342" width="4.85546875" style="1" customWidth="1"/>
    <col min="13343" max="13597" width="4.140625" style="1"/>
    <col min="13598" max="13598" width="4.85546875" style="1" customWidth="1"/>
    <col min="13599" max="13853" width="4.140625" style="1"/>
    <col min="13854" max="13854" width="4.85546875" style="1" customWidth="1"/>
    <col min="13855" max="14109" width="4.140625" style="1"/>
    <col min="14110" max="14110" width="4.85546875" style="1" customWidth="1"/>
    <col min="14111" max="14365" width="4.140625" style="1"/>
    <col min="14366" max="14366" width="4.85546875" style="1" customWidth="1"/>
    <col min="14367" max="14621" width="4.140625" style="1"/>
    <col min="14622" max="14622" width="4.85546875" style="1" customWidth="1"/>
    <col min="14623" max="14877" width="4.140625" style="1"/>
    <col min="14878" max="14878" width="4.85546875" style="1" customWidth="1"/>
    <col min="14879" max="15133" width="4.140625" style="1"/>
    <col min="15134" max="15134" width="4.85546875" style="1" customWidth="1"/>
    <col min="15135" max="15389" width="4.140625" style="1"/>
    <col min="15390" max="15390" width="4.85546875" style="1" customWidth="1"/>
    <col min="15391" max="15645" width="4.140625" style="1"/>
    <col min="15646" max="15646" width="4.85546875" style="1" customWidth="1"/>
    <col min="15647" max="15901" width="4.140625" style="1"/>
    <col min="15902" max="15902" width="4.85546875" style="1" customWidth="1"/>
    <col min="15903" max="16157" width="4.140625" style="1"/>
    <col min="16158" max="16158" width="4.85546875" style="1" customWidth="1"/>
    <col min="16159" max="16384" width="4.140625" style="1"/>
  </cols>
  <sheetData>
    <row r="1" spans="2:31" ht="30" customHeight="1" x14ac:dyDescent="0.15">
      <c r="B1" s="34" t="s">
        <v>478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2:31" ht="30" customHeight="1" thickBot="1" x14ac:dyDescent="0.2"/>
    <row r="3" spans="2:31" ht="30" customHeight="1" x14ac:dyDescent="0.15">
      <c r="B3" s="36" t="s">
        <v>2</v>
      </c>
      <c r="C3" s="7"/>
      <c r="D3" s="7"/>
      <c r="E3" s="7"/>
      <c r="F3" s="7"/>
      <c r="G3" s="7" t="s">
        <v>4</v>
      </c>
      <c r="H3" s="7"/>
      <c r="I3" s="7"/>
      <c r="J3" s="7"/>
      <c r="K3" s="7"/>
      <c r="L3" s="7"/>
      <c r="M3" s="7"/>
      <c r="N3" s="7"/>
      <c r="O3" s="7"/>
      <c r="P3" s="8" t="s">
        <v>479</v>
      </c>
      <c r="Q3" s="7"/>
      <c r="R3" s="7"/>
      <c r="S3" s="7"/>
      <c r="T3" s="7" t="s">
        <v>480</v>
      </c>
      <c r="U3" s="7"/>
      <c r="V3" s="7"/>
      <c r="W3" s="7"/>
      <c r="X3" s="8" t="s">
        <v>481</v>
      </c>
      <c r="Y3" s="8"/>
      <c r="Z3" s="8"/>
      <c r="AA3" s="8"/>
      <c r="AB3" s="376" t="s">
        <v>482</v>
      </c>
      <c r="AC3" s="54"/>
      <c r="AD3" s="54"/>
      <c r="AE3" s="55"/>
    </row>
    <row r="4" spans="2:31" ht="30" customHeight="1" x14ac:dyDescent="0.15">
      <c r="B4" s="42"/>
      <c r="C4" s="12"/>
      <c r="D4" s="12"/>
      <c r="E4" s="12"/>
      <c r="F4" s="12"/>
      <c r="G4" s="12" t="s">
        <v>228</v>
      </c>
      <c r="H4" s="12"/>
      <c r="I4" s="12"/>
      <c r="J4" s="12" t="s">
        <v>8</v>
      </c>
      <c r="K4" s="12"/>
      <c r="L4" s="12"/>
      <c r="M4" s="12" t="s">
        <v>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204"/>
      <c r="Y4" s="204"/>
      <c r="Z4" s="204"/>
      <c r="AA4" s="204"/>
      <c r="AB4" s="195"/>
      <c r="AC4" s="195"/>
      <c r="AD4" s="195"/>
      <c r="AE4" s="377"/>
    </row>
    <row r="5" spans="2:31" ht="18.75" customHeight="1" x14ac:dyDescent="0.15">
      <c r="B5" s="378"/>
      <c r="C5" s="378"/>
      <c r="D5" s="378"/>
      <c r="E5" s="378"/>
      <c r="F5" s="378"/>
      <c r="G5" s="379"/>
      <c r="H5" s="378"/>
      <c r="I5" s="378"/>
      <c r="J5" s="378"/>
      <c r="K5" s="378"/>
      <c r="L5" s="378"/>
      <c r="M5" s="378"/>
      <c r="N5" s="378"/>
      <c r="O5" s="378"/>
      <c r="P5" s="380" t="s">
        <v>483</v>
      </c>
      <c r="Q5" s="380"/>
      <c r="R5" s="380"/>
      <c r="S5" s="380"/>
      <c r="T5" s="380" t="s">
        <v>484</v>
      </c>
      <c r="U5" s="380"/>
      <c r="V5" s="380"/>
      <c r="W5" s="380"/>
      <c r="X5" s="380" t="s">
        <v>483</v>
      </c>
      <c r="Y5" s="380"/>
      <c r="Z5" s="380"/>
      <c r="AA5" s="380"/>
      <c r="AB5" s="378"/>
      <c r="AC5" s="378"/>
      <c r="AD5" s="378"/>
      <c r="AE5" s="378"/>
    </row>
    <row r="6" spans="2:31" ht="30" customHeight="1" x14ac:dyDescent="0.15">
      <c r="B6" s="15" t="s">
        <v>10</v>
      </c>
      <c r="C6" s="15"/>
      <c r="D6" s="16">
        <v>50</v>
      </c>
      <c r="E6" s="16"/>
      <c r="F6" s="1" t="s">
        <v>2</v>
      </c>
      <c r="G6" s="17">
        <f t="shared" ref="G6:G11" si="0">SUM(J6:O6)</f>
        <v>51718</v>
      </c>
      <c r="H6" s="18"/>
      <c r="I6" s="18"/>
      <c r="J6" s="18">
        <v>24640</v>
      </c>
      <c r="K6" s="18"/>
      <c r="L6" s="18"/>
      <c r="M6" s="18">
        <v>27078</v>
      </c>
      <c r="N6" s="18"/>
      <c r="O6" s="18"/>
      <c r="P6" s="24">
        <v>57.2</v>
      </c>
      <c r="Q6" s="24"/>
      <c r="R6" s="24"/>
      <c r="S6" s="24"/>
      <c r="T6" s="24">
        <v>7</v>
      </c>
      <c r="U6" s="24"/>
      <c r="V6" s="24"/>
      <c r="W6" s="24"/>
      <c r="X6" s="24">
        <v>8.1999999999999993</v>
      </c>
      <c r="Y6" s="24"/>
      <c r="Z6" s="24"/>
      <c r="AA6" s="24"/>
      <c r="AB6" s="24">
        <v>7388.3</v>
      </c>
      <c r="AC6" s="24"/>
      <c r="AD6" s="24"/>
      <c r="AE6" s="24"/>
    </row>
    <row r="7" spans="2:31" ht="30" customHeight="1" x14ac:dyDescent="0.15">
      <c r="B7" s="15"/>
      <c r="C7" s="15"/>
      <c r="D7" s="16">
        <v>55</v>
      </c>
      <c r="E7" s="16"/>
      <c r="G7" s="17">
        <f t="shared" si="0"/>
        <v>48964</v>
      </c>
      <c r="H7" s="18"/>
      <c r="I7" s="18"/>
      <c r="J7" s="18">
        <v>23275</v>
      </c>
      <c r="K7" s="18"/>
      <c r="L7" s="18"/>
      <c r="M7" s="18">
        <v>25689</v>
      </c>
      <c r="N7" s="18"/>
      <c r="O7" s="18"/>
      <c r="P7" s="24">
        <v>54.8</v>
      </c>
      <c r="Q7" s="24"/>
      <c r="R7" s="24"/>
      <c r="S7" s="24"/>
      <c r="T7" s="24">
        <v>7.3</v>
      </c>
      <c r="U7" s="24"/>
      <c r="V7" s="24"/>
      <c r="W7" s="24"/>
      <c r="X7" s="24">
        <v>8.6</v>
      </c>
      <c r="Y7" s="24"/>
      <c r="Z7" s="24"/>
      <c r="AA7" s="24"/>
      <c r="AB7" s="24">
        <v>6707.4</v>
      </c>
      <c r="AC7" s="24"/>
      <c r="AD7" s="24"/>
      <c r="AE7" s="24"/>
    </row>
    <row r="8" spans="2:31" ht="30" customHeight="1" x14ac:dyDescent="0.15">
      <c r="B8" s="15"/>
      <c r="C8" s="15"/>
      <c r="D8" s="16">
        <v>60</v>
      </c>
      <c r="E8" s="16"/>
      <c r="G8" s="17">
        <f t="shared" si="0"/>
        <v>49259</v>
      </c>
      <c r="H8" s="18"/>
      <c r="I8" s="18"/>
      <c r="J8" s="18">
        <v>23390</v>
      </c>
      <c r="K8" s="18"/>
      <c r="L8" s="18"/>
      <c r="M8" s="18">
        <v>25869</v>
      </c>
      <c r="N8" s="18"/>
      <c r="O8" s="18"/>
      <c r="P8" s="24">
        <v>56.1</v>
      </c>
      <c r="Q8" s="24"/>
      <c r="R8" s="24"/>
      <c r="S8" s="24"/>
      <c r="T8" s="24">
        <v>8.5</v>
      </c>
      <c r="U8" s="24"/>
      <c r="V8" s="24"/>
      <c r="W8" s="24"/>
      <c r="X8" s="24">
        <v>10</v>
      </c>
      <c r="Y8" s="24"/>
      <c r="Z8" s="24"/>
      <c r="AA8" s="24"/>
      <c r="AB8" s="24">
        <v>5795.2</v>
      </c>
      <c r="AC8" s="24"/>
      <c r="AD8" s="24"/>
      <c r="AE8" s="24"/>
    </row>
    <row r="9" spans="2:31" ht="30" customHeight="1" x14ac:dyDescent="0.15">
      <c r="B9" s="15" t="s">
        <v>27</v>
      </c>
      <c r="C9" s="15"/>
      <c r="D9" s="16">
        <v>2</v>
      </c>
      <c r="E9" s="16"/>
      <c r="F9" s="1" t="s">
        <v>2</v>
      </c>
      <c r="G9" s="17">
        <f t="shared" si="0"/>
        <v>52768</v>
      </c>
      <c r="H9" s="18"/>
      <c r="I9" s="18"/>
      <c r="J9" s="18">
        <v>25036</v>
      </c>
      <c r="K9" s="18"/>
      <c r="L9" s="18"/>
      <c r="M9" s="18">
        <v>27732</v>
      </c>
      <c r="N9" s="18"/>
      <c r="O9" s="18"/>
      <c r="P9" s="24">
        <v>62</v>
      </c>
      <c r="Q9" s="24"/>
      <c r="R9" s="24"/>
      <c r="S9" s="24"/>
      <c r="T9" s="24">
        <v>10.4</v>
      </c>
      <c r="U9" s="24"/>
      <c r="V9" s="24"/>
      <c r="W9" s="24"/>
      <c r="X9" s="24">
        <v>12.4</v>
      </c>
      <c r="Y9" s="24"/>
      <c r="Z9" s="24"/>
      <c r="AA9" s="24"/>
      <c r="AB9" s="24">
        <v>5073.8</v>
      </c>
      <c r="AC9" s="24"/>
      <c r="AD9" s="24"/>
      <c r="AE9" s="24"/>
    </row>
    <row r="10" spans="2:31" ht="30" customHeight="1" x14ac:dyDescent="0.15">
      <c r="B10" s="15"/>
      <c r="C10" s="15"/>
      <c r="D10" s="16">
        <v>7</v>
      </c>
      <c r="E10" s="16"/>
      <c r="G10" s="17">
        <f t="shared" si="0"/>
        <v>50032</v>
      </c>
      <c r="H10" s="18"/>
      <c r="I10" s="18"/>
      <c r="J10" s="18">
        <v>23825</v>
      </c>
      <c r="K10" s="18"/>
      <c r="L10" s="18"/>
      <c r="M10" s="18">
        <v>26207</v>
      </c>
      <c r="N10" s="18"/>
      <c r="O10" s="18"/>
      <c r="P10" s="24">
        <v>60.9</v>
      </c>
      <c r="Q10" s="24"/>
      <c r="R10" s="24"/>
      <c r="S10" s="24"/>
      <c r="T10" s="24">
        <v>10.7</v>
      </c>
      <c r="U10" s="24"/>
      <c r="V10" s="24"/>
      <c r="W10" s="24"/>
      <c r="X10" s="24">
        <v>12.8</v>
      </c>
      <c r="Y10" s="24"/>
      <c r="Z10" s="24"/>
      <c r="AA10" s="24"/>
      <c r="AB10" s="24">
        <v>4693.3999999999996</v>
      </c>
      <c r="AC10" s="24"/>
      <c r="AD10" s="24"/>
      <c r="AE10" s="24"/>
    </row>
    <row r="11" spans="2:31" ht="30" customHeight="1" x14ac:dyDescent="0.15">
      <c r="B11" s="15"/>
      <c r="C11" s="15"/>
      <c r="D11" s="16">
        <v>12</v>
      </c>
      <c r="E11" s="16"/>
      <c r="G11" s="17">
        <f t="shared" si="0"/>
        <v>42296</v>
      </c>
      <c r="H11" s="18"/>
      <c r="I11" s="18"/>
      <c r="J11" s="18">
        <v>20125</v>
      </c>
      <c r="K11" s="18"/>
      <c r="L11" s="18"/>
      <c r="M11" s="18">
        <v>22171</v>
      </c>
      <c r="N11" s="18"/>
      <c r="O11" s="18"/>
      <c r="P11" s="24">
        <v>53.7</v>
      </c>
      <c r="Q11" s="24"/>
      <c r="R11" s="24"/>
      <c r="S11" s="24"/>
      <c r="T11" s="24">
        <v>9.9</v>
      </c>
      <c r="U11" s="24"/>
      <c r="V11" s="24"/>
      <c r="W11" s="24"/>
      <c r="X11" s="24">
        <v>11.8</v>
      </c>
      <c r="Y11" s="24"/>
      <c r="Z11" s="24"/>
      <c r="AA11" s="24"/>
      <c r="AB11" s="24">
        <v>4272.3</v>
      </c>
      <c r="AC11" s="24"/>
      <c r="AD11" s="24"/>
      <c r="AE11" s="24"/>
    </row>
    <row r="12" spans="2:31" ht="30" customHeight="1" x14ac:dyDescent="0.15">
      <c r="B12" s="381"/>
      <c r="C12" s="381"/>
      <c r="D12" s="27">
        <v>17</v>
      </c>
      <c r="E12" s="27"/>
      <c r="F12" s="28"/>
      <c r="G12" s="29">
        <f>SUM(J12:O12)</f>
        <v>39412</v>
      </c>
      <c r="H12" s="30"/>
      <c r="I12" s="30"/>
      <c r="J12" s="30">
        <v>18739</v>
      </c>
      <c r="K12" s="30"/>
      <c r="L12" s="30"/>
      <c r="M12" s="30">
        <v>20673</v>
      </c>
      <c r="N12" s="30"/>
      <c r="O12" s="30"/>
      <c r="P12" s="31">
        <f>G12/75020*100</f>
        <v>52.535323913623031</v>
      </c>
      <c r="Q12" s="31"/>
      <c r="R12" s="31"/>
      <c r="S12" s="31"/>
      <c r="T12" s="31">
        <v>9.9</v>
      </c>
      <c r="U12" s="31"/>
      <c r="V12" s="31"/>
      <c r="W12" s="31"/>
      <c r="X12" s="31">
        <v>11.8</v>
      </c>
      <c r="Y12" s="31"/>
      <c r="Z12" s="31"/>
      <c r="AA12" s="31"/>
      <c r="AB12" s="31">
        <v>3981</v>
      </c>
      <c r="AC12" s="31"/>
      <c r="AD12" s="31"/>
      <c r="AE12" s="31"/>
    </row>
    <row r="13" spans="2:31" ht="30" customHeight="1" x14ac:dyDescent="0.15">
      <c r="T13" s="202" t="s">
        <v>277</v>
      </c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</row>
    <row r="14" spans="2:31" ht="28.5" customHeight="1" x14ac:dyDescent="0.15"/>
    <row r="15" spans="2:31" ht="30" customHeight="1" x14ac:dyDescent="0.15">
      <c r="B15" s="34" t="s">
        <v>485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2:31" ht="21.75" customHeight="1" thickBot="1" x14ac:dyDescent="0.2"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</row>
    <row r="17" spans="2:31" ht="30" customHeight="1" x14ac:dyDescent="0.15">
      <c r="B17" s="36" t="s">
        <v>2</v>
      </c>
      <c r="C17" s="7"/>
      <c r="D17" s="7"/>
      <c r="E17" s="7"/>
      <c r="F17" s="7"/>
      <c r="G17" s="7" t="s">
        <v>486</v>
      </c>
      <c r="H17" s="7"/>
      <c r="I17" s="7"/>
      <c r="J17" s="7"/>
      <c r="K17" s="7"/>
      <c r="L17" s="7"/>
      <c r="M17" s="7"/>
      <c r="N17" s="7"/>
      <c r="O17" s="7"/>
      <c r="P17" s="7"/>
      <c r="Q17" s="7" t="s">
        <v>487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37"/>
    </row>
    <row r="18" spans="2:31" ht="30" customHeight="1" x14ac:dyDescent="0.15">
      <c r="B18" s="42"/>
      <c r="C18" s="12"/>
      <c r="D18" s="12"/>
      <c r="E18" s="12"/>
      <c r="F18" s="12"/>
      <c r="G18" s="12" t="s">
        <v>290</v>
      </c>
      <c r="H18" s="12"/>
      <c r="I18" s="12"/>
      <c r="J18" s="12"/>
      <c r="K18" s="12"/>
      <c r="L18" s="379" t="s">
        <v>488</v>
      </c>
      <c r="M18" s="378"/>
      <c r="N18" s="378"/>
      <c r="O18" s="378"/>
      <c r="P18" s="383"/>
      <c r="Q18" s="379" t="s">
        <v>290</v>
      </c>
      <c r="R18" s="378"/>
      <c r="S18" s="378"/>
      <c r="T18" s="378"/>
      <c r="U18" s="383"/>
      <c r="V18" s="379" t="s">
        <v>489</v>
      </c>
      <c r="W18" s="378"/>
      <c r="X18" s="378"/>
      <c r="Y18" s="378"/>
      <c r="Z18" s="383"/>
      <c r="AA18" s="384" t="s">
        <v>490</v>
      </c>
      <c r="AB18" s="385"/>
      <c r="AC18" s="385"/>
      <c r="AD18" s="385"/>
      <c r="AE18" s="385"/>
    </row>
    <row r="19" spans="2:31" ht="30" customHeight="1" x14ac:dyDescent="0.15"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308"/>
      <c r="M19" s="11"/>
      <c r="N19" s="11"/>
      <c r="O19" s="11"/>
      <c r="P19" s="238"/>
      <c r="Q19" s="308"/>
      <c r="R19" s="11"/>
      <c r="S19" s="11"/>
      <c r="T19" s="11"/>
      <c r="U19" s="238"/>
      <c r="V19" s="308"/>
      <c r="W19" s="11"/>
      <c r="X19" s="11"/>
      <c r="Y19" s="11"/>
      <c r="Z19" s="238"/>
      <c r="AA19" s="386"/>
      <c r="AB19" s="226"/>
      <c r="AC19" s="226"/>
      <c r="AD19" s="226"/>
      <c r="AE19" s="226"/>
    </row>
    <row r="20" spans="2:31" ht="30" customHeight="1" x14ac:dyDescent="0.15">
      <c r="B20" s="15" t="s">
        <v>27</v>
      </c>
      <c r="C20" s="15"/>
      <c r="D20" s="16">
        <v>14</v>
      </c>
      <c r="E20" s="16"/>
      <c r="F20" s="1" t="s">
        <v>2</v>
      </c>
      <c r="G20" s="23">
        <v>561</v>
      </c>
      <c r="H20" s="19"/>
      <c r="I20" s="19"/>
      <c r="J20" s="19"/>
      <c r="K20" s="19"/>
      <c r="L20" s="19">
        <v>46</v>
      </c>
      <c r="M20" s="19"/>
      <c r="N20" s="19"/>
      <c r="O20" s="19"/>
      <c r="P20" s="19"/>
      <c r="Q20" s="19">
        <v>820</v>
      </c>
      <c r="R20" s="19"/>
      <c r="S20" s="19"/>
      <c r="T20" s="19"/>
      <c r="U20" s="19"/>
      <c r="V20" s="19">
        <v>3</v>
      </c>
      <c r="W20" s="19"/>
      <c r="X20" s="19"/>
      <c r="Y20" s="19"/>
      <c r="Z20" s="19"/>
      <c r="AA20" s="19">
        <v>2</v>
      </c>
      <c r="AB20" s="19"/>
      <c r="AC20" s="19"/>
      <c r="AD20" s="19"/>
      <c r="AE20" s="19"/>
    </row>
    <row r="21" spans="2:31" ht="30" customHeight="1" x14ac:dyDescent="0.15">
      <c r="B21" s="15"/>
      <c r="C21" s="15"/>
      <c r="D21" s="16">
        <v>15</v>
      </c>
      <c r="E21" s="16"/>
      <c r="G21" s="23">
        <v>481</v>
      </c>
      <c r="H21" s="19"/>
      <c r="I21" s="19"/>
      <c r="J21" s="19"/>
      <c r="K21" s="19"/>
      <c r="L21" s="19">
        <v>37</v>
      </c>
      <c r="M21" s="19"/>
      <c r="N21" s="19"/>
      <c r="O21" s="19"/>
      <c r="P21" s="19"/>
      <c r="Q21" s="19">
        <v>889</v>
      </c>
      <c r="R21" s="19"/>
      <c r="S21" s="19"/>
      <c r="T21" s="19"/>
      <c r="U21" s="19"/>
      <c r="V21" s="19">
        <v>1</v>
      </c>
      <c r="W21" s="19"/>
      <c r="X21" s="19"/>
      <c r="Y21" s="19"/>
      <c r="Z21" s="19"/>
      <c r="AA21" s="19">
        <v>1</v>
      </c>
      <c r="AB21" s="19"/>
      <c r="AC21" s="19"/>
      <c r="AD21" s="19"/>
      <c r="AE21" s="19"/>
    </row>
    <row r="22" spans="2:31" ht="30" customHeight="1" x14ac:dyDescent="0.15">
      <c r="B22" s="15"/>
      <c r="C22" s="15"/>
      <c r="D22" s="16">
        <v>16</v>
      </c>
      <c r="E22" s="16"/>
      <c r="G22" s="23">
        <v>493</v>
      </c>
      <c r="H22" s="19"/>
      <c r="I22" s="19"/>
      <c r="J22" s="19"/>
      <c r="K22" s="19"/>
      <c r="L22" s="19">
        <v>34</v>
      </c>
      <c r="M22" s="19"/>
      <c r="N22" s="19"/>
      <c r="O22" s="19"/>
      <c r="P22" s="19"/>
      <c r="Q22" s="19">
        <v>890</v>
      </c>
      <c r="R22" s="19"/>
      <c r="S22" s="19"/>
      <c r="T22" s="19"/>
      <c r="U22" s="19"/>
      <c r="V22" s="19">
        <v>4</v>
      </c>
      <c r="W22" s="19"/>
      <c r="X22" s="19"/>
      <c r="Y22" s="19"/>
      <c r="Z22" s="19"/>
      <c r="AA22" s="19">
        <v>2</v>
      </c>
      <c r="AB22" s="19"/>
      <c r="AC22" s="19"/>
      <c r="AD22" s="19"/>
      <c r="AE22" s="19"/>
    </row>
    <row r="23" spans="2:31" ht="30" customHeight="1" x14ac:dyDescent="0.15">
      <c r="B23" s="15"/>
      <c r="C23" s="15"/>
      <c r="D23" s="16">
        <v>17</v>
      </c>
      <c r="E23" s="16"/>
      <c r="G23" s="23">
        <v>446</v>
      </c>
      <c r="H23" s="19"/>
      <c r="I23" s="19"/>
      <c r="J23" s="19"/>
      <c r="K23" s="19"/>
      <c r="L23" s="19">
        <v>34</v>
      </c>
      <c r="M23" s="19"/>
      <c r="N23" s="19"/>
      <c r="O23" s="19"/>
      <c r="P23" s="19"/>
      <c r="Q23" s="19">
        <v>975</v>
      </c>
      <c r="R23" s="19"/>
      <c r="S23" s="19"/>
      <c r="T23" s="19"/>
      <c r="U23" s="19"/>
      <c r="V23" s="19" t="s">
        <v>69</v>
      </c>
      <c r="W23" s="19"/>
      <c r="X23" s="19"/>
      <c r="Y23" s="19"/>
      <c r="Z23" s="19"/>
      <c r="AA23" s="19" t="s">
        <v>69</v>
      </c>
      <c r="AB23" s="19"/>
      <c r="AC23" s="19"/>
      <c r="AD23" s="19"/>
      <c r="AE23" s="19"/>
    </row>
    <row r="24" spans="2:31" ht="30" customHeight="1" x14ac:dyDescent="0.15">
      <c r="B24" s="15"/>
      <c r="C24" s="15"/>
      <c r="D24" s="16">
        <v>18</v>
      </c>
      <c r="E24" s="16"/>
      <c r="G24" s="23">
        <v>407</v>
      </c>
      <c r="H24" s="19"/>
      <c r="I24" s="19"/>
      <c r="J24" s="19"/>
      <c r="K24" s="19"/>
      <c r="L24" s="19">
        <v>18</v>
      </c>
      <c r="M24" s="19"/>
      <c r="N24" s="19"/>
      <c r="O24" s="19"/>
      <c r="P24" s="19"/>
      <c r="Q24" s="19">
        <v>938</v>
      </c>
      <c r="R24" s="19"/>
      <c r="S24" s="19"/>
      <c r="T24" s="19"/>
      <c r="U24" s="19"/>
      <c r="V24" s="19">
        <v>1</v>
      </c>
      <c r="W24" s="19"/>
      <c r="X24" s="19"/>
      <c r="Y24" s="19"/>
      <c r="Z24" s="19"/>
      <c r="AA24" s="19" t="s">
        <v>69</v>
      </c>
      <c r="AB24" s="19"/>
      <c r="AC24" s="19"/>
      <c r="AD24" s="19"/>
      <c r="AE24" s="19"/>
    </row>
    <row r="25" spans="2:31" ht="30" customHeight="1" x14ac:dyDescent="0.15">
      <c r="B25" s="381"/>
      <c r="C25" s="381"/>
      <c r="D25" s="27">
        <v>19</v>
      </c>
      <c r="E25" s="27"/>
      <c r="F25" s="28"/>
      <c r="G25" s="199">
        <v>438</v>
      </c>
      <c r="H25" s="200"/>
      <c r="I25" s="200"/>
      <c r="J25" s="200"/>
      <c r="K25" s="200"/>
      <c r="L25" s="200">
        <v>35</v>
      </c>
      <c r="M25" s="200"/>
      <c r="N25" s="200"/>
      <c r="O25" s="200"/>
      <c r="P25" s="200"/>
      <c r="Q25" s="200">
        <v>993</v>
      </c>
      <c r="R25" s="200"/>
      <c r="S25" s="200"/>
      <c r="T25" s="200"/>
      <c r="U25" s="200"/>
      <c r="V25" s="200">
        <v>1</v>
      </c>
      <c r="W25" s="200"/>
      <c r="X25" s="200"/>
      <c r="Y25" s="200"/>
      <c r="Z25" s="200"/>
      <c r="AA25" s="200">
        <v>1</v>
      </c>
      <c r="AB25" s="200"/>
      <c r="AC25" s="200"/>
      <c r="AD25" s="200"/>
      <c r="AE25" s="200"/>
    </row>
    <row r="26" spans="2:31" ht="15" customHeight="1" x14ac:dyDescent="0.15"/>
    <row r="27" spans="2:31" ht="15" customHeight="1" thickBot="1" x14ac:dyDescent="0.2"/>
    <row r="28" spans="2:31" ht="30" customHeight="1" x14ac:dyDescent="0.15">
      <c r="B28" s="36" t="s">
        <v>2</v>
      </c>
      <c r="C28" s="7"/>
      <c r="D28" s="7"/>
      <c r="E28" s="7"/>
      <c r="F28" s="7"/>
      <c r="G28" s="304" t="s">
        <v>491</v>
      </c>
      <c r="H28" s="305"/>
      <c r="I28" s="305"/>
      <c r="J28" s="305"/>
      <c r="K28" s="306"/>
      <c r="L28" s="9" t="s">
        <v>492</v>
      </c>
      <c r="M28" s="10"/>
      <c r="N28" s="10"/>
      <c r="O28" s="38"/>
      <c r="P28" s="387" t="s">
        <v>493</v>
      </c>
      <c r="Q28" s="302"/>
      <c r="R28" s="302"/>
      <c r="S28" s="302"/>
      <c r="T28" s="387" t="s">
        <v>494</v>
      </c>
      <c r="U28" s="302"/>
      <c r="V28" s="302"/>
      <c r="W28" s="302"/>
      <c r="X28" s="387" t="s">
        <v>495</v>
      </c>
      <c r="Y28" s="302"/>
      <c r="Z28" s="302"/>
      <c r="AA28" s="302"/>
      <c r="AB28" s="387" t="s">
        <v>496</v>
      </c>
      <c r="AC28" s="302"/>
      <c r="AD28" s="302"/>
      <c r="AE28" s="303"/>
    </row>
    <row r="29" spans="2:31" ht="30" customHeight="1" x14ac:dyDescent="0.15">
      <c r="B29" s="42"/>
      <c r="C29" s="12"/>
      <c r="D29" s="12"/>
      <c r="E29" s="12"/>
      <c r="F29" s="12"/>
      <c r="G29" s="388"/>
      <c r="H29" s="389"/>
      <c r="I29" s="389"/>
      <c r="J29" s="389"/>
      <c r="K29" s="390"/>
      <c r="L29" s="391"/>
      <c r="M29" s="155"/>
      <c r="N29" s="155"/>
      <c r="O29" s="156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3"/>
    </row>
    <row r="30" spans="2:31" ht="30" customHeight="1" x14ac:dyDescent="0.15">
      <c r="B30" s="42"/>
      <c r="C30" s="12"/>
      <c r="D30" s="12"/>
      <c r="E30" s="12"/>
      <c r="F30" s="12"/>
      <c r="G30" s="309"/>
      <c r="H30" s="310"/>
      <c r="I30" s="310"/>
      <c r="J30" s="310"/>
      <c r="K30" s="311"/>
      <c r="L30" s="13"/>
      <c r="M30" s="14"/>
      <c r="N30" s="14"/>
      <c r="O30" s="44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8"/>
    </row>
    <row r="31" spans="2:31" ht="30" customHeight="1" x14ac:dyDescent="0.15">
      <c r="B31" s="15" t="s">
        <v>27</v>
      </c>
      <c r="C31" s="15"/>
      <c r="D31" s="16">
        <v>14</v>
      </c>
      <c r="E31" s="16"/>
      <c r="F31" s="1" t="s">
        <v>2</v>
      </c>
      <c r="G31" s="17">
        <v>371</v>
      </c>
      <c r="H31" s="18"/>
      <c r="I31" s="18"/>
      <c r="J31" s="18"/>
      <c r="K31" s="18"/>
      <c r="L31" s="18">
        <v>159</v>
      </c>
      <c r="M31" s="18"/>
      <c r="N31" s="18"/>
      <c r="O31" s="18"/>
      <c r="P31" s="24">
        <v>7.3</v>
      </c>
      <c r="Q31" s="24"/>
      <c r="R31" s="24"/>
      <c r="S31" s="24"/>
      <c r="T31" s="24">
        <v>10.6</v>
      </c>
      <c r="U31" s="24"/>
      <c r="V31" s="24"/>
      <c r="W31" s="24"/>
      <c r="X31" s="24">
        <v>4.8</v>
      </c>
      <c r="Y31" s="24"/>
      <c r="Z31" s="24"/>
      <c r="AA31" s="24"/>
      <c r="AB31" s="24">
        <v>2.1</v>
      </c>
      <c r="AC31" s="24"/>
      <c r="AD31" s="24"/>
      <c r="AE31" s="24"/>
    </row>
    <row r="32" spans="2:31" ht="30" customHeight="1" x14ac:dyDescent="0.15">
      <c r="B32" s="15"/>
      <c r="C32" s="15"/>
      <c r="D32" s="16">
        <v>15</v>
      </c>
      <c r="E32" s="16"/>
      <c r="G32" s="17">
        <v>378</v>
      </c>
      <c r="H32" s="18"/>
      <c r="I32" s="18"/>
      <c r="J32" s="18"/>
      <c r="K32" s="18"/>
      <c r="L32" s="18">
        <v>165</v>
      </c>
      <c r="M32" s="18"/>
      <c r="N32" s="18"/>
      <c r="O32" s="18"/>
      <c r="P32" s="24">
        <v>6.3</v>
      </c>
      <c r="Q32" s="24"/>
      <c r="R32" s="24"/>
      <c r="S32" s="24"/>
      <c r="T32" s="24">
        <v>11.6</v>
      </c>
      <c r="U32" s="24"/>
      <c r="V32" s="24"/>
      <c r="W32" s="24"/>
      <c r="X32" s="24">
        <v>5</v>
      </c>
      <c r="Y32" s="24"/>
      <c r="Z32" s="24"/>
      <c r="AA32" s="24"/>
      <c r="AB32" s="24">
        <v>2.2000000000000002</v>
      </c>
      <c r="AC32" s="24"/>
      <c r="AD32" s="24"/>
      <c r="AE32" s="24"/>
    </row>
    <row r="33" spans="2:31" ht="30" customHeight="1" x14ac:dyDescent="0.15">
      <c r="B33" s="15"/>
      <c r="C33" s="15"/>
      <c r="D33" s="16">
        <v>16</v>
      </c>
      <c r="E33" s="16"/>
      <c r="G33" s="17">
        <v>337</v>
      </c>
      <c r="H33" s="18"/>
      <c r="I33" s="18"/>
      <c r="J33" s="18"/>
      <c r="K33" s="18"/>
      <c r="L33" s="18">
        <v>145</v>
      </c>
      <c r="M33" s="18"/>
      <c r="N33" s="18"/>
      <c r="O33" s="18"/>
      <c r="P33" s="24">
        <v>6.5</v>
      </c>
      <c r="Q33" s="24"/>
      <c r="R33" s="24"/>
      <c r="S33" s="24"/>
      <c r="T33" s="24">
        <v>11.8</v>
      </c>
      <c r="U33" s="24"/>
      <c r="V33" s="24"/>
      <c r="W33" s="24"/>
      <c r="X33" s="24">
        <v>5</v>
      </c>
      <c r="Y33" s="24"/>
      <c r="Z33" s="24"/>
      <c r="AA33" s="24"/>
      <c r="AB33" s="24">
        <v>2.2000000000000002</v>
      </c>
      <c r="AC33" s="24"/>
      <c r="AD33" s="24"/>
      <c r="AE33" s="24"/>
    </row>
    <row r="34" spans="2:31" ht="30" customHeight="1" x14ac:dyDescent="0.15">
      <c r="B34" s="15"/>
      <c r="C34" s="15"/>
      <c r="D34" s="16">
        <v>17</v>
      </c>
      <c r="E34" s="16"/>
      <c r="G34" s="17">
        <v>315</v>
      </c>
      <c r="H34" s="18"/>
      <c r="I34" s="18"/>
      <c r="J34" s="18"/>
      <c r="K34" s="18"/>
      <c r="L34" s="18">
        <v>153</v>
      </c>
      <c r="M34" s="18"/>
      <c r="N34" s="18"/>
      <c r="O34" s="18"/>
      <c r="P34" s="24">
        <v>5.9</v>
      </c>
      <c r="Q34" s="24"/>
      <c r="R34" s="24"/>
      <c r="S34" s="24"/>
      <c r="T34" s="24">
        <v>13</v>
      </c>
      <c r="U34" s="24"/>
      <c r="V34" s="24"/>
      <c r="W34" s="24"/>
      <c r="X34" s="24">
        <v>4.2</v>
      </c>
      <c r="Y34" s="24"/>
      <c r="Z34" s="24"/>
      <c r="AA34" s="24"/>
      <c r="AB34" s="24">
        <v>2</v>
      </c>
      <c r="AC34" s="24"/>
      <c r="AD34" s="24"/>
      <c r="AE34" s="24"/>
    </row>
    <row r="35" spans="2:31" ht="30" customHeight="1" x14ac:dyDescent="0.15">
      <c r="B35" s="15"/>
      <c r="C35" s="15"/>
      <c r="D35" s="16">
        <v>18</v>
      </c>
      <c r="E35" s="16"/>
      <c r="G35" s="17">
        <v>316</v>
      </c>
      <c r="H35" s="18"/>
      <c r="I35" s="18"/>
      <c r="J35" s="18"/>
      <c r="K35" s="18"/>
      <c r="L35" s="18">
        <v>139</v>
      </c>
      <c r="M35" s="18"/>
      <c r="N35" s="18"/>
      <c r="O35" s="18"/>
      <c r="P35" s="24">
        <v>5.5</v>
      </c>
      <c r="Q35" s="24"/>
      <c r="R35" s="24"/>
      <c r="S35" s="24"/>
      <c r="T35" s="24">
        <v>12.7</v>
      </c>
      <c r="U35" s="24"/>
      <c r="V35" s="24"/>
      <c r="W35" s="24"/>
      <c r="X35" s="24">
        <v>4.3</v>
      </c>
      <c r="Y35" s="24"/>
      <c r="Z35" s="24"/>
      <c r="AA35" s="24"/>
      <c r="AB35" s="24">
        <v>1.9</v>
      </c>
      <c r="AC35" s="24"/>
      <c r="AD35" s="24"/>
      <c r="AE35" s="24"/>
    </row>
    <row r="36" spans="2:31" ht="30" customHeight="1" x14ac:dyDescent="0.15">
      <c r="B36" s="26"/>
      <c r="C36" s="26"/>
      <c r="D36" s="16">
        <v>19</v>
      </c>
      <c r="E36" s="16"/>
      <c r="G36" s="29">
        <v>282</v>
      </c>
      <c r="H36" s="30"/>
      <c r="I36" s="30"/>
      <c r="J36" s="30"/>
      <c r="K36" s="30"/>
      <c r="L36" s="30">
        <v>135</v>
      </c>
      <c r="M36" s="30"/>
      <c r="N36" s="30"/>
      <c r="O36" s="30"/>
      <c r="P36" s="31">
        <v>6</v>
      </c>
      <c r="Q36" s="31"/>
      <c r="R36" s="31"/>
      <c r="S36" s="31"/>
      <c r="T36" s="31">
        <v>13.7</v>
      </c>
      <c r="U36" s="31"/>
      <c r="V36" s="31"/>
      <c r="W36" s="31"/>
      <c r="X36" s="31">
        <v>3.9</v>
      </c>
      <c r="Y36" s="31"/>
      <c r="Z36" s="31"/>
      <c r="AA36" s="31"/>
      <c r="AB36" s="31">
        <v>1.9</v>
      </c>
      <c r="AC36" s="31"/>
      <c r="AD36" s="31"/>
      <c r="AE36" s="31"/>
    </row>
    <row r="37" spans="2:31" ht="30" customHeight="1" x14ac:dyDescent="0.15">
      <c r="B37" s="207" t="s">
        <v>497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378" t="s">
        <v>498</v>
      </c>
      <c r="AB37" s="378"/>
      <c r="AC37" s="378"/>
      <c r="AD37" s="378"/>
      <c r="AE37" s="378"/>
    </row>
  </sheetData>
  <mergeCells count="187">
    <mergeCell ref="AB36:AE36"/>
    <mergeCell ref="B37:Z37"/>
    <mergeCell ref="AA37:AE37"/>
    <mergeCell ref="D36:E36"/>
    <mergeCell ref="G36:K36"/>
    <mergeCell ref="L36:O36"/>
    <mergeCell ref="P36:S36"/>
    <mergeCell ref="T36:W36"/>
    <mergeCell ref="X36:AA36"/>
    <mergeCell ref="X34:AA34"/>
    <mergeCell ref="AB34:AE34"/>
    <mergeCell ref="B35:C35"/>
    <mergeCell ref="D35:E35"/>
    <mergeCell ref="G35:K35"/>
    <mergeCell ref="L35:O35"/>
    <mergeCell ref="P35:S35"/>
    <mergeCell ref="T35:W35"/>
    <mergeCell ref="X35:AA35"/>
    <mergeCell ref="AB35:AE35"/>
    <mergeCell ref="B34:C34"/>
    <mergeCell ref="D34:E34"/>
    <mergeCell ref="G34:K34"/>
    <mergeCell ref="L34:O34"/>
    <mergeCell ref="P34:S34"/>
    <mergeCell ref="T34:W34"/>
    <mergeCell ref="X32:AA32"/>
    <mergeCell ref="AB32:AE32"/>
    <mergeCell ref="B33:C33"/>
    <mergeCell ref="D33:E33"/>
    <mergeCell ref="G33:K33"/>
    <mergeCell ref="L33:O33"/>
    <mergeCell ref="P33:S33"/>
    <mergeCell ref="T33:W33"/>
    <mergeCell ref="X33:AA33"/>
    <mergeCell ref="AB33:AE33"/>
    <mergeCell ref="B32:C32"/>
    <mergeCell ref="D32:E32"/>
    <mergeCell ref="G32:K32"/>
    <mergeCell ref="L32:O32"/>
    <mergeCell ref="P32:S32"/>
    <mergeCell ref="T32:W32"/>
    <mergeCell ref="AB28:AE30"/>
    <mergeCell ref="B31:C31"/>
    <mergeCell ref="D31:E31"/>
    <mergeCell ref="G31:K31"/>
    <mergeCell ref="L31:O31"/>
    <mergeCell ref="P31:S31"/>
    <mergeCell ref="T31:W31"/>
    <mergeCell ref="X31:AA31"/>
    <mergeCell ref="AB31:AE31"/>
    <mergeCell ref="B28:F30"/>
    <mergeCell ref="G28:K30"/>
    <mergeCell ref="L28:O30"/>
    <mergeCell ref="P28:S30"/>
    <mergeCell ref="T28:W30"/>
    <mergeCell ref="X28:AA30"/>
    <mergeCell ref="D25:E25"/>
    <mergeCell ref="G25:K25"/>
    <mergeCell ref="L25:P25"/>
    <mergeCell ref="Q25:U25"/>
    <mergeCell ref="V25:Z25"/>
    <mergeCell ref="AA25:AE25"/>
    <mergeCell ref="AA23:AE23"/>
    <mergeCell ref="B24:C24"/>
    <mergeCell ref="D24:E24"/>
    <mergeCell ref="G24:K24"/>
    <mergeCell ref="L24:P24"/>
    <mergeCell ref="Q24:U24"/>
    <mergeCell ref="V24:Z24"/>
    <mergeCell ref="AA24:AE24"/>
    <mergeCell ref="B23:C23"/>
    <mergeCell ref="D23:E23"/>
    <mergeCell ref="G23:K23"/>
    <mergeCell ref="L23:P23"/>
    <mergeCell ref="Q23:U23"/>
    <mergeCell ref="V23:Z23"/>
    <mergeCell ref="AA21:AE21"/>
    <mergeCell ref="B22:C22"/>
    <mergeCell ref="D22:E22"/>
    <mergeCell ref="G22:K22"/>
    <mergeCell ref="L22:P22"/>
    <mergeCell ref="Q22:U22"/>
    <mergeCell ref="V22:Z22"/>
    <mergeCell ref="AA22:AE22"/>
    <mergeCell ref="B21:C21"/>
    <mergeCell ref="D21:E21"/>
    <mergeCell ref="G21:K21"/>
    <mergeCell ref="L21:P21"/>
    <mergeCell ref="Q21:U21"/>
    <mergeCell ref="V21:Z21"/>
    <mergeCell ref="V18:Z19"/>
    <mergeCell ref="AA18:AE19"/>
    <mergeCell ref="B20:C20"/>
    <mergeCell ref="D20:E20"/>
    <mergeCell ref="G20:K20"/>
    <mergeCell ref="L20:P20"/>
    <mergeCell ref="Q20:U20"/>
    <mergeCell ref="V20:Z20"/>
    <mergeCell ref="AA20:AE20"/>
    <mergeCell ref="X12:AA12"/>
    <mergeCell ref="AB12:AE12"/>
    <mergeCell ref="T13:AE13"/>
    <mergeCell ref="B15:AE15"/>
    <mergeCell ref="B17:F19"/>
    <mergeCell ref="G17:P17"/>
    <mergeCell ref="Q17:AE17"/>
    <mergeCell ref="G18:K19"/>
    <mergeCell ref="L18:P19"/>
    <mergeCell ref="Q18:U19"/>
    <mergeCell ref="D12:E12"/>
    <mergeCell ref="G12:I12"/>
    <mergeCell ref="J12:L12"/>
    <mergeCell ref="M12:O12"/>
    <mergeCell ref="P12:S12"/>
    <mergeCell ref="T12:W12"/>
    <mergeCell ref="AB10:AE10"/>
    <mergeCell ref="B11:C11"/>
    <mergeCell ref="D11:E11"/>
    <mergeCell ref="G11:I11"/>
    <mergeCell ref="J11:L11"/>
    <mergeCell ref="M11:O11"/>
    <mergeCell ref="P11:S11"/>
    <mergeCell ref="T11:W11"/>
    <mergeCell ref="X11:AA11"/>
    <mergeCell ref="AB11:AE11"/>
    <mergeCell ref="X9:AA9"/>
    <mergeCell ref="AB9:AE9"/>
    <mergeCell ref="B10:C10"/>
    <mergeCell ref="D10:E10"/>
    <mergeCell ref="G10:I10"/>
    <mergeCell ref="J10:L10"/>
    <mergeCell ref="M10:O10"/>
    <mergeCell ref="P10:S10"/>
    <mergeCell ref="T10:W10"/>
    <mergeCell ref="X10:AA10"/>
    <mergeCell ref="T8:W8"/>
    <mergeCell ref="X8:AA8"/>
    <mergeCell ref="AB8:AE8"/>
    <mergeCell ref="B9:C9"/>
    <mergeCell ref="D9:E9"/>
    <mergeCell ref="G9:I9"/>
    <mergeCell ref="J9:L9"/>
    <mergeCell ref="M9:O9"/>
    <mergeCell ref="P9:S9"/>
    <mergeCell ref="T9:W9"/>
    <mergeCell ref="B8:C8"/>
    <mergeCell ref="D8:E8"/>
    <mergeCell ref="G8:I8"/>
    <mergeCell ref="J8:L8"/>
    <mergeCell ref="M8:O8"/>
    <mergeCell ref="P8:S8"/>
    <mergeCell ref="AB6:AE6"/>
    <mergeCell ref="B7:C7"/>
    <mergeCell ref="D7:E7"/>
    <mergeCell ref="G7:I7"/>
    <mergeCell ref="J7:L7"/>
    <mergeCell ref="M7:O7"/>
    <mergeCell ref="P7:S7"/>
    <mergeCell ref="T7:W7"/>
    <mergeCell ref="X7:AA7"/>
    <mergeCell ref="AB7:AE7"/>
    <mergeCell ref="X5:AA5"/>
    <mergeCell ref="AB5:AE5"/>
    <mergeCell ref="B6:C6"/>
    <mergeCell ref="D6:E6"/>
    <mergeCell ref="G6:I6"/>
    <mergeCell ref="J6:L6"/>
    <mergeCell ref="M6:O6"/>
    <mergeCell ref="P6:S6"/>
    <mergeCell ref="T6:W6"/>
    <mergeCell ref="X6:AA6"/>
    <mergeCell ref="B5:F5"/>
    <mergeCell ref="G5:I5"/>
    <mergeCell ref="J5:L5"/>
    <mergeCell ref="M5:O5"/>
    <mergeCell ref="P5:S5"/>
    <mergeCell ref="T5:W5"/>
    <mergeCell ref="B1:AE1"/>
    <mergeCell ref="B3:F4"/>
    <mergeCell ref="G3:O3"/>
    <mergeCell ref="P3:S4"/>
    <mergeCell ref="T3:W4"/>
    <mergeCell ref="X3:AA4"/>
    <mergeCell ref="AB3:AE4"/>
    <mergeCell ref="G4:I4"/>
    <mergeCell ref="J4:L4"/>
    <mergeCell ref="M4:O4"/>
  </mergeCells>
  <phoneticPr fontId="2"/>
  <pageMargins left="0.78740157480314965" right="0.78740157480314965" top="0.9055118110236221" bottom="0.78740157480314965" header="0.9055118110236221" footer="0.51181102362204722"/>
  <pageSetup paperSize="9" scale="71" orientation="portrait" horizontalDpi="1200" verticalDpi="1200" r:id="rId1"/>
  <headerFooter alignWithMargins="0">
    <oddHeader xml:space="preserve">&amp;C&amp;"ＭＳ 明朝,太字"&amp;14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0CD6-B8EA-4E0B-9D70-B9D12AD2169B}">
  <sheetPr>
    <pageSetUpPr fitToPage="1"/>
  </sheetPr>
  <dimension ref="A1:AH51"/>
  <sheetViews>
    <sheetView showGridLines="0" zoomScale="75" workbookViewId="0">
      <pane ySplit="4" topLeftCell="A29" activePane="bottomLeft" state="frozen"/>
      <selection pane="bottomLeft" sqref="A1:AH1"/>
    </sheetView>
  </sheetViews>
  <sheetFormatPr defaultColWidth="2.5703125" defaultRowHeight="14.25" x14ac:dyDescent="0.15"/>
  <cols>
    <col min="1" max="1" width="2.5703125" style="1" customWidth="1"/>
    <col min="2" max="34" width="3.5703125" style="1" customWidth="1"/>
    <col min="35" max="257" width="2.5703125" style="1"/>
    <col min="258" max="290" width="3.5703125" style="1" customWidth="1"/>
    <col min="291" max="513" width="2.5703125" style="1"/>
    <col min="514" max="546" width="3.5703125" style="1" customWidth="1"/>
    <col min="547" max="769" width="2.5703125" style="1"/>
    <col min="770" max="802" width="3.5703125" style="1" customWidth="1"/>
    <col min="803" max="1025" width="2.5703125" style="1"/>
    <col min="1026" max="1058" width="3.5703125" style="1" customWidth="1"/>
    <col min="1059" max="1281" width="2.5703125" style="1"/>
    <col min="1282" max="1314" width="3.5703125" style="1" customWidth="1"/>
    <col min="1315" max="1537" width="2.5703125" style="1"/>
    <col min="1538" max="1570" width="3.5703125" style="1" customWidth="1"/>
    <col min="1571" max="1793" width="2.5703125" style="1"/>
    <col min="1794" max="1826" width="3.5703125" style="1" customWidth="1"/>
    <col min="1827" max="2049" width="2.5703125" style="1"/>
    <col min="2050" max="2082" width="3.5703125" style="1" customWidth="1"/>
    <col min="2083" max="2305" width="2.5703125" style="1"/>
    <col min="2306" max="2338" width="3.5703125" style="1" customWidth="1"/>
    <col min="2339" max="2561" width="2.5703125" style="1"/>
    <col min="2562" max="2594" width="3.5703125" style="1" customWidth="1"/>
    <col min="2595" max="2817" width="2.5703125" style="1"/>
    <col min="2818" max="2850" width="3.5703125" style="1" customWidth="1"/>
    <col min="2851" max="3073" width="2.5703125" style="1"/>
    <col min="3074" max="3106" width="3.5703125" style="1" customWidth="1"/>
    <col min="3107" max="3329" width="2.5703125" style="1"/>
    <col min="3330" max="3362" width="3.5703125" style="1" customWidth="1"/>
    <col min="3363" max="3585" width="2.5703125" style="1"/>
    <col min="3586" max="3618" width="3.5703125" style="1" customWidth="1"/>
    <col min="3619" max="3841" width="2.5703125" style="1"/>
    <col min="3842" max="3874" width="3.5703125" style="1" customWidth="1"/>
    <col min="3875" max="4097" width="2.5703125" style="1"/>
    <col min="4098" max="4130" width="3.5703125" style="1" customWidth="1"/>
    <col min="4131" max="4353" width="2.5703125" style="1"/>
    <col min="4354" max="4386" width="3.5703125" style="1" customWidth="1"/>
    <col min="4387" max="4609" width="2.5703125" style="1"/>
    <col min="4610" max="4642" width="3.5703125" style="1" customWidth="1"/>
    <col min="4643" max="4865" width="2.5703125" style="1"/>
    <col min="4866" max="4898" width="3.5703125" style="1" customWidth="1"/>
    <col min="4899" max="5121" width="2.5703125" style="1"/>
    <col min="5122" max="5154" width="3.5703125" style="1" customWidth="1"/>
    <col min="5155" max="5377" width="2.5703125" style="1"/>
    <col min="5378" max="5410" width="3.5703125" style="1" customWidth="1"/>
    <col min="5411" max="5633" width="2.5703125" style="1"/>
    <col min="5634" max="5666" width="3.5703125" style="1" customWidth="1"/>
    <col min="5667" max="5889" width="2.5703125" style="1"/>
    <col min="5890" max="5922" width="3.5703125" style="1" customWidth="1"/>
    <col min="5923" max="6145" width="2.5703125" style="1"/>
    <col min="6146" max="6178" width="3.5703125" style="1" customWidth="1"/>
    <col min="6179" max="6401" width="2.5703125" style="1"/>
    <col min="6402" max="6434" width="3.5703125" style="1" customWidth="1"/>
    <col min="6435" max="6657" width="2.5703125" style="1"/>
    <col min="6658" max="6690" width="3.5703125" style="1" customWidth="1"/>
    <col min="6691" max="6913" width="2.5703125" style="1"/>
    <col min="6914" max="6946" width="3.5703125" style="1" customWidth="1"/>
    <col min="6947" max="7169" width="2.5703125" style="1"/>
    <col min="7170" max="7202" width="3.5703125" style="1" customWidth="1"/>
    <col min="7203" max="7425" width="2.5703125" style="1"/>
    <col min="7426" max="7458" width="3.5703125" style="1" customWidth="1"/>
    <col min="7459" max="7681" width="2.5703125" style="1"/>
    <col min="7682" max="7714" width="3.5703125" style="1" customWidth="1"/>
    <col min="7715" max="7937" width="2.5703125" style="1"/>
    <col min="7938" max="7970" width="3.5703125" style="1" customWidth="1"/>
    <col min="7971" max="8193" width="2.5703125" style="1"/>
    <col min="8194" max="8226" width="3.5703125" style="1" customWidth="1"/>
    <col min="8227" max="8449" width="2.5703125" style="1"/>
    <col min="8450" max="8482" width="3.5703125" style="1" customWidth="1"/>
    <col min="8483" max="8705" width="2.5703125" style="1"/>
    <col min="8706" max="8738" width="3.5703125" style="1" customWidth="1"/>
    <col min="8739" max="8961" width="2.5703125" style="1"/>
    <col min="8962" max="8994" width="3.5703125" style="1" customWidth="1"/>
    <col min="8995" max="9217" width="2.5703125" style="1"/>
    <col min="9218" max="9250" width="3.5703125" style="1" customWidth="1"/>
    <col min="9251" max="9473" width="2.5703125" style="1"/>
    <col min="9474" max="9506" width="3.5703125" style="1" customWidth="1"/>
    <col min="9507" max="9729" width="2.5703125" style="1"/>
    <col min="9730" max="9762" width="3.5703125" style="1" customWidth="1"/>
    <col min="9763" max="9985" width="2.5703125" style="1"/>
    <col min="9986" max="10018" width="3.5703125" style="1" customWidth="1"/>
    <col min="10019" max="10241" width="2.5703125" style="1"/>
    <col min="10242" max="10274" width="3.5703125" style="1" customWidth="1"/>
    <col min="10275" max="10497" width="2.5703125" style="1"/>
    <col min="10498" max="10530" width="3.5703125" style="1" customWidth="1"/>
    <col min="10531" max="10753" width="2.5703125" style="1"/>
    <col min="10754" max="10786" width="3.5703125" style="1" customWidth="1"/>
    <col min="10787" max="11009" width="2.5703125" style="1"/>
    <col min="11010" max="11042" width="3.5703125" style="1" customWidth="1"/>
    <col min="11043" max="11265" width="2.5703125" style="1"/>
    <col min="11266" max="11298" width="3.5703125" style="1" customWidth="1"/>
    <col min="11299" max="11521" width="2.5703125" style="1"/>
    <col min="11522" max="11554" width="3.5703125" style="1" customWidth="1"/>
    <col min="11555" max="11777" width="2.5703125" style="1"/>
    <col min="11778" max="11810" width="3.5703125" style="1" customWidth="1"/>
    <col min="11811" max="12033" width="2.5703125" style="1"/>
    <col min="12034" max="12066" width="3.5703125" style="1" customWidth="1"/>
    <col min="12067" max="12289" width="2.5703125" style="1"/>
    <col min="12290" max="12322" width="3.5703125" style="1" customWidth="1"/>
    <col min="12323" max="12545" width="2.5703125" style="1"/>
    <col min="12546" max="12578" width="3.5703125" style="1" customWidth="1"/>
    <col min="12579" max="12801" width="2.5703125" style="1"/>
    <col min="12802" max="12834" width="3.5703125" style="1" customWidth="1"/>
    <col min="12835" max="13057" width="2.5703125" style="1"/>
    <col min="13058" max="13090" width="3.5703125" style="1" customWidth="1"/>
    <col min="13091" max="13313" width="2.5703125" style="1"/>
    <col min="13314" max="13346" width="3.5703125" style="1" customWidth="1"/>
    <col min="13347" max="13569" width="2.5703125" style="1"/>
    <col min="13570" max="13602" width="3.5703125" style="1" customWidth="1"/>
    <col min="13603" max="13825" width="2.5703125" style="1"/>
    <col min="13826" max="13858" width="3.5703125" style="1" customWidth="1"/>
    <col min="13859" max="14081" width="2.5703125" style="1"/>
    <col min="14082" max="14114" width="3.5703125" style="1" customWidth="1"/>
    <col min="14115" max="14337" width="2.5703125" style="1"/>
    <col min="14338" max="14370" width="3.5703125" style="1" customWidth="1"/>
    <col min="14371" max="14593" width="2.5703125" style="1"/>
    <col min="14594" max="14626" width="3.5703125" style="1" customWidth="1"/>
    <col min="14627" max="14849" width="2.5703125" style="1"/>
    <col min="14850" max="14882" width="3.5703125" style="1" customWidth="1"/>
    <col min="14883" max="15105" width="2.5703125" style="1"/>
    <col min="15106" max="15138" width="3.5703125" style="1" customWidth="1"/>
    <col min="15139" max="15361" width="2.5703125" style="1"/>
    <col min="15362" max="15394" width="3.5703125" style="1" customWidth="1"/>
    <col min="15395" max="15617" width="2.5703125" style="1"/>
    <col min="15618" max="15650" width="3.5703125" style="1" customWidth="1"/>
    <col min="15651" max="15873" width="2.5703125" style="1"/>
    <col min="15874" max="15906" width="3.5703125" style="1" customWidth="1"/>
    <col min="15907" max="16129" width="2.5703125" style="1"/>
    <col min="16130" max="16162" width="3.5703125" style="1" customWidth="1"/>
    <col min="16163" max="16384" width="2.5703125" style="1"/>
  </cols>
  <sheetData>
    <row r="1" spans="1:34" ht="24.75" customHeight="1" x14ac:dyDescent="0.1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21.75" customHeight="1" thickBot="1" x14ac:dyDescent="0.2">
      <c r="V2" s="35" t="s">
        <v>31</v>
      </c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20.100000000000001" customHeight="1" x14ac:dyDescent="0.15">
      <c r="B3" s="36" t="s">
        <v>2</v>
      </c>
      <c r="C3" s="7"/>
      <c r="D3" s="7"/>
      <c r="E3" s="7"/>
      <c r="F3" s="7"/>
      <c r="G3" s="7"/>
      <c r="H3" s="37"/>
      <c r="I3" s="9" t="s">
        <v>3</v>
      </c>
      <c r="J3" s="10"/>
      <c r="K3" s="10"/>
      <c r="L3" s="10"/>
      <c r="M3" s="10"/>
      <c r="N3" s="10"/>
      <c r="O3" s="38"/>
      <c r="P3" s="39" t="s">
        <v>32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ht="20.100000000000001" customHeight="1" x14ac:dyDescent="0.15">
      <c r="B4" s="42"/>
      <c r="C4" s="12"/>
      <c r="D4" s="12"/>
      <c r="E4" s="12"/>
      <c r="F4" s="12"/>
      <c r="G4" s="12"/>
      <c r="H4" s="43"/>
      <c r="I4" s="13"/>
      <c r="J4" s="14"/>
      <c r="K4" s="14"/>
      <c r="L4" s="14"/>
      <c r="M4" s="14"/>
      <c r="N4" s="14"/>
      <c r="O4" s="44"/>
      <c r="P4" s="45" t="s">
        <v>33</v>
      </c>
      <c r="Q4" s="46"/>
      <c r="R4" s="46"/>
      <c r="S4" s="46"/>
      <c r="T4" s="46"/>
      <c r="U4" s="47"/>
      <c r="V4" s="12" t="s">
        <v>8</v>
      </c>
      <c r="W4" s="12"/>
      <c r="X4" s="12"/>
      <c r="Y4" s="12"/>
      <c r="Z4" s="12"/>
      <c r="AA4" s="12"/>
      <c r="AB4" s="12" t="s">
        <v>9</v>
      </c>
      <c r="AC4" s="12"/>
      <c r="AD4" s="12"/>
      <c r="AE4" s="12"/>
      <c r="AF4" s="12"/>
      <c r="AG4" s="43"/>
      <c r="AH4" s="48"/>
    </row>
    <row r="5" spans="1:34" ht="19.5" customHeight="1" x14ac:dyDescent="0.15">
      <c r="C5" s="15" t="s">
        <v>10</v>
      </c>
      <c r="D5" s="15"/>
      <c r="E5" s="16">
        <v>38</v>
      </c>
      <c r="F5" s="16"/>
      <c r="G5" s="1" t="s">
        <v>2</v>
      </c>
      <c r="I5" s="17">
        <v>19882</v>
      </c>
      <c r="J5" s="18"/>
      <c r="K5" s="18"/>
      <c r="L5" s="18"/>
      <c r="M5" s="18"/>
      <c r="N5" s="18"/>
      <c r="O5" s="18"/>
      <c r="P5" s="18">
        <f>V5+AB5</f>
        <v>95001</v>
      </c>
      <c r="Q5" s="18"/>
      <c r="R5" s="18"/>
      <c r="S5" s="18"/>
      <c r="T5" s="18"/>
      <c r="U5" s="18"/>
      <c r="V5" s="18">
        <v>45769</v>
      </c>
      <c r="W5" s="18"/>
      <c r="X5" s="18"/>
      <c r="Y5" s="18"/>
      <c r="Z5" s="18"/>
      <c r="AA5" s="18"/>
      <c r="AB5" s="18">
        <v>49232</v>
      </c>
      <c r="AC5" s="18"/>
      <c r="AD5" s="18"/>
      <c r="AE5" s="18"/>
      <c r="AF5" s="18"/>
      <c r="AG5" s="18"/>
    </row>
    <row r="6" spans="1:34" ht="20.100000000000001" customHeight="1" x14ac:dyDescent="0.15">
      <c r="E6" s="16">
        <v>39</v>
      </c>
      <c r="F6" s="16"/>
      <c r="I6" s="17">
        <v>20230</v>
      </c>
      <c r="J6" s="18"/>
      <c r="K6" s="18"/>
      <c r="L6" s="18"/>
      <c r="M6" s="18"/>
      <c r="N6" s="18"/>
      <c r="O6" s="18"/>
      <c r="P6" s="18">
        <f t="shared" ref="P6:P45" si="0">V6+AB6</f>
        <v>92756</v>
      </c>
      <c r="Q6" s="18"/>
      <c r="R6" s="18"/>
      <c r="S6" s="18"/>
      <c r="T6" s="18"/>
      <c r="U6" s="18"/>
      <c r="V6" s="18">
        <v>44593</v>
      </c>
      <c r="W6" s="18"/>
      <c r="X6" s="18"/>
      <c r="Y6" s="18"/>
      <c r="Z6" s="18"/>
      <c r="AA6" s="18"/>
      <c r="AB6" s="18">
        <v>48163</v>
      </c>
      <c r="AC6" s="18"/>
      <c r="AD6" s="18"/>
      <c r="AE6" s="18"/>
      <c r="AF6" s="18"/>
      <c r="AG6" s="18"/>
    </row>
    <row r="7" spans="1:34" ht="20.100000000000001" customHeight="1" x14ac:dyDescent="0.15">
      <c r="E7" s="16">
        <v>40</v>
      </c>
      <c r="F7" s="16"/>
      <c r="I7" s="17">
        <v>20512</v>
      </c>
      <c r="J7" s="18"/>
      <c r="K7" s="18"/>
      <c r="L7" s="18"/>
      <c r="M7" s="18"/>
      <c r="N7" s="18"/>
      <c r="O7" s="18"/>
      <c r="P7" s="18">
        <f t="shared" si="0"/>
        <v>93835</v>
      </c>
      <c r="Q7" s="18"/>
      <c r="R7" s="18"/>
      <c r="S7" s="18"/>
      <c r="T7" s="18"/>
      <c r="U7" s="18"/>
      <c r="V7" s="18">
        <v>45101</v>
      </c>
      <c r="W7" s="18"/>
      <c r="X7" s="18"/>
      <c r="Y7" s="18"/>
      <c r="Z7" s="18"/>
      <c r="AA7" s="18"/>
      <c r="AB7" s="18">
        <v>48734</v>
      </c>
      <c r="AC7" s="18"/>
      <c r="AD7" s="18"/>
      <c r="AE7" s="18"/>
      <c r="AF7" s="18"/>
      <c r="AG7" s="18"/>
    </row>
    <row r="8" spans="1:34" ht="20.100000000000001" customHeight="1" x14ac:dyDescent="0.15">
      <c r="E8" s="16">
        <v>41</v>
      </c>
      <c r="F8" s="16"/>
      <c r="I8" s="17">
        <v>20725</v>
      </c>
      <c r="J8" s="18"/>
      <c r="K8" s="18"/>
      <c r="L8" s="18"/>
      <c r="M8" s="18"/>
      <c r="N8" s="18"/>
      <c r="O8" s="18"/>
      <c r="P8" s="18">
        <f t="shared" si="0"/>
        <v>93875</v>
      </c>
      <c r="Q8" s="18"/>
      <c r="R8" s="18"/>
      <c r="S8" s="18"/>
      <c r="T8" s="18"/>
      <c r="U8" s="18"/>
      <c r="V8" s="18">
        <v>45050</v>
      </c>
      <c r="W8" s="18"/>
      <c r="X8" s="18"/>
      <c r="Y8" s="18"/>
      <c r="Z8" s="18"/>
      <c r="AA8" s="18"/>
      <c r="AB8" s="18">
        <v>48825</v>
      </c>
      <c r="AC8" s="18"/>
      <c r="AD8" s="18"/>
      <c r="AE8" s="18"/>
      <c r="AF8" s="18"/>
      <c r="AG8" s="18"/>
    </row>
    <row r="9" spans="1:34" ht="20.100000000000001" customHeight="1" x14ac:dyDescent="0.15">
      <c r="E9" s="16">
        <v>42</v>
      </c>
      <c r="F9" s="16"/>
      <c r="I9" s="17">
        <v>21035</v>
      </c>
      <c r="J9" s="18"/>
      <c r="K9" s="18"/>
      <c r="L9" s="18"/>
      <c r="M9" s="18"/>
      <c r="N9" s="18"/>
      <c r="O9" s="18"/>
      <c r="P9" s="18">
        <f t="shared" si="0"/>
        <v>93685</v>
      </c>
      <c r="Q9" s="18"/>
      <c r="R9" s="18"/>
      <c r="S9" s="18"/>
      <c r="T9" s="18"/>
      <c r="U9" s="18"/>
      <c r="V9" s="18">
        <v>44937</v>
      </c>
      <c r="W9" s="18"/>
      <c r="X9" s="18"/>
      <c r="Y9" s="18"/>
      <c r="Z9" s="18"/>
      <c r="AA9" s="18"/>
      <c r="AB9" s="18">
        <v>48748</v>
      </c>
      <c r="AC9" s="18"/>
      <c r="AD9" s="18"/>
      <c r="AE9" s="18"/>
      <c r="AF9" s="18"/>
      <c r="AG9" s="18"/>
    </row>
    <row r="10" spans="1:34" ht="20.100000000000001" customHeight="1" x14ac:dyDescent="0.15">
      <c r="E10" s="16">
        <v>43</v>
      </c>
      <c r="F10" s="16"/>
      <c r="I10" s="17">
        <v>21292</v>
      </c>
      <c r="J10" s="18"/>
      <c r="K10" s="18"/>
      <c r="L10" s="18"/>
      <c r="M10" s="18"/>
      <c r="N10" s="18"/>
      <c r="O10" s="18"/>
      <c r="P10" s="18">
        <f t="shared" si="0"/>
        <v>93854</v>
      </c>
      <c r="Q10" s="18"/>
      <c r="R10" s="18"/>
      <c r="S10" s="18"/>
      <c r="T10" s="18"/>
      <c r="U10" s="18"/>
      <c r="V10" s="18">
        <v>45022</v>
      </c>
      <c r="W10" s="18"/>
      <c r="X10" s="18"/>
      <c r="Y10" s="18"/>
      <c r="Z10" s="18"/>
      <c r="AA10" s="18"/>
      <c r="AB10" s="18">
        <v>48832</v>
      </c>
      <c r="AC10" s="18"/>
      <c r="AD10" s="18"/>
      <c r="AE10" s="18"/>
      <c r="AF10" s="18"/>
      <c r="AG10" s="18"/>
    </row>
    <row r="11" spans="1:34" ht="20.100000000000001" customHeight="1" x14ac:dyDescent="0.15">
      <c r="E11" s="16">
        <v>44</v>
      </c>
      <c r="F11" s="16"/>
      <c r="I11" s="17">
        <v>21699</v>
      </c>
      <c r="J11" s="18"/>
      <c r="K11" s="18"/>
      <c r="L11" s="18"/>
      <c r="M11" s="18"/>
      <c r="N11" s="18"/>
      <c r="O11" s="18"/>
      <c r="P11" s="18">
        <f t="shared" si="0"/>
        <v>92714</v>
      </c>
      <c r="Q11" s="18"/>
      <c r="R11" s="18"/>
      <c r="S11" s="18"/>
      <c r="T11" s="18"/>
      <c r="U11" s="18"/>
      <c r="V11" s="18">
        <v>44330</v>
      </c>
      <c r="W11" s="18"/>
      <c r="X11" s="18"/>
      <c r="Y11" s="18"/>
      <c r="Z11" s="18"/>
      <c r="AA11" s="18"/>
      <c r="AB11" s="18">
        <v>48384</v>
      </c>
      <c r="AC11" s="18"/>
      <c r="AD11" s="18"/>
      <c r="AE11" s="18"/>
      <c r="AF11" s="18"/>
      <c r="AG11" s="18"/>
    </row>
    <row r="12" spans="1:34" ht="20.100000000000001" customHeight="1" x14ac:dyDescent="0.15">
      <c r="E12" s="16">
        <v>45</v>
      </c>
      <c r="F12" s="16"/>
      <c r="I12" s="17">
        <v>22352</v>
      </c>
      <c r="J12" s="18"/>
      <c r="K12" s="18"/>
      <c r="L12" s="18"/>
      <c r="M12" s="18"/>
      <c r="N12" s="18"/>
      <c r="O12" s="18"/>
      <c r="P12" s="18">
        <f t="shared" si="0"/>
        <v>92129</v>
      </c>
      <c r="Q12" s="18"/>
      <c r="R12" s="18"/>
      <c r="S12" s="18"/>
      <c r="T12" s="18"/>
      <c r="U12" s="18"/>
      <c r="V12" s="18">
        <v>44031</v>
      </c>
      <c r="W12" s="18"/>
      <c r="X12" s="18"/>
      <c r="Y12" s="18"/>
      <c r="Z12" s="18"/>
      <c r="AA12" s="18"/>
      <c r="AB12" s="18">
        <v>48098</v>
      </c>
      <c r="AC12" s="18"/>
      <c r="AD12" s="18"/>
      <c r="AE12" s="18"/>
      <c r="AF12" s="18"/>
      <c r="AG12" s="18"/>
    </row>
    <row r="13" spans="1:34" ht="20.100000000000001" customHeight="1" x14ac:dyDescent="0.15">
      <c r="E13" s="16">
        <v>46</v>
      </c>
      <c r="F13" s="16"/>
      <c r="I13" s="17">
        <v>22665</v>
      </c>
      <c r="J13" s="18"/>
      <c r="K13" s="18"/>
      <c r="L13" s="18"/>
      <c r="M13" s="18"/>
      <c r="N13" s="18"/>
      <c r="O13" s="18"/>
      <c r="P13" s="18">
        <f t="shared" si="0"/>
        <v>92077</v>
      </c>
      <c r="Q13" s="18"/>
      <c r="R13" s="18"/>
      <c r="S13" s="18"/>
      <c r="T13" s="18"/>
      <c r="U13" s="18"/>
      <c r="V13" s="18">
        <v>44045</v>
      </c>
      <c r="W13" s="18"/>
      <c r="X13" s="18"/>
      <c r="Y13" s="18"/>
      <c r="Z13" s="18"/>
      <c r="AA13" s="18"/>
      <c r="AB13" s="18">
        <v>48032</v>
      </c>
      <c r="AC13" s="18"/>
      <c r="AD13" s="18"/>
      <c r="AE13" s="18"/>
      <c r="AF13" s="18"/>
      <c r="AG13" s="18"/>
    </row>
    <row r="14" spans="1:34" ht="20.100000000000001" customHeight="1" x14ac:dyDescent="0.15">
      <c r="E14" s="16">
        <v>47</v>
      </c>
      <c r="F14" s="16"/>
      <c r="I14" s="17">
        <v>23135</v>
      </c>
      <c r="J14" s="18"/>
      <c r="K14" s="18"/>
      <c r="L14" s="18"/>
      <c r="M14" s="18"/>
      <c r="N14" s="18"/>
      <c r="O14" s="18"/>
      <c r="P14" s="18">
        <f t="shared" si="0"/>
        <v>92677</v>
      </c>
      <c r="Q14" s="18"/>
      <c r="R14" s="18"/>
      <c r="S14" s="18"/>
      <c r="T14" s="18"/>
      <c r="U14" s="18"/>
      <c r="V14" s="18">
        <v>44442</v>
      </c>
      <c r="W14" s="18"/>
      <c r="X14" s="18"/>
      <c r="Y14" s="18"/>
      <c r="Z14" s="18"/>
      <c r="AA14" s="18"/>
      <c r="AB14" s="18">
        <v>48235</v>
      </c>
      <c r="AC14" s="18"/>
      <c r="AD14" s="18"/>
      <c r="AE14" s="18"/>
      <c r="AF14" s="18"/>
      <c r="AG14" s="18"/>
    </row>
    <row r="15" spans="1:34" ht="20.100000000000001" customHeight="1" x14ac:dyDescent="0.15">
      <c r="E15" s="16">
        <v>48</v>
      </c>
      <c r="F15" s="16"/>
      <c r="I15" s="17">
        <v>23497</v>
      </c>
      <c r="J15" s="18"/>
      <c r="K15" s="18"/>
      <c r="L15" s="18"/>
      <c r="M15" s="18"/>
      <c r="N15" s="18"/>
      <c r="O15" s="18"/>
      <c r="P15" s="18">
        <f t="shared" si="0"/>
        <v>93194</v>
      </c>
      <c r="Q15" s="18"/>
      <c r="R15" s="18"/>
      <c r="S15" s="18"/>
      <c r="T15" s="18"/>
      <c r="U15" s="18"/>
      <c r="V15" s="18">
        <v>44857</v>
      </c>
      <c r="W15" s="18"/>
      <c r="X15" s="18"/>
      <c r="Y15" s="18"/>
      <c r="Z15" s="18"/>
      <c r="AA15" s="18"/>
      <c r="AB15" s="18">
        <v>48337</v>
      </c>
      <c r="AC15" s="18"/>
      <c r="AD15" s="18"/>
      <c r="AE15" s="18"/>
      <c r="AF15" s="18"/>
      <c r="AG15" s="18"/>
    </row>
    <row r="16" spans="1:34" ht="20.100000000000001" customHeight="1" x14ac:dyDescent="0.15">
      <c r="E16" s="16">
        <v>49</v>
      </c>
      <c r="F16" s="16"/>
      <c r="I16" s="17">
        <v>23722</v>
      </c>
      <c r="J16" s="18"/>
      <c r="K16" s="18"/>
      <c r="L16" s="18"/>
      <c r="M16" s="18"/>
      <c r="N16" s="18"/>
      <c r="O16" s="18"/>
      <c r="P16" s="18">
        <f t="shared" si="0"/>
        <v>93410</v>
      </c>
      <c r="Q16" s="18"/>
      <c r="R16" s="18"/>
      <c r="S16" s="18"/>
      <c r="T16" s="18"/>
      <c r="U16" s="18"/>
      <c r="V16" s="18">
        <v>45099</v>
      </c>
      <c r="W16" s="18"/>
      <c r="X16" s="18"/>
      <c r="Y16" s="18"/>
      <c r="Z16" s="18"/>
      <c r="AA16" s="18"/>
      <c r="AB16" s="18">
        <v>48311</v>
      </c>
      <c r="AC16" s="18"/>
      <c r="AD16" s="18"/>
      <c r="AE16" s="18"/>
      <c r="AF16" s="18"/>
      <c r="AG16" s="18"/>
    </row>
    <row r="17" spans="3:33" ht="20.100000000000001" customHeight="1" x14ac:dyDescent="0.15">
      <c r="E17" s="16">
        <v>50</v>
      </c>
      <c r="F17" s="16"/>
      <c r="I17" s="17">
        <v>23958</v>
      </c>
      <c r="J17" s="18"/>
      <c r="K17" s="18"/>
      <c r="L17" s="18"/>
      <c r="M17" s="18"/>
      <c r="N17" s="18"/>
      <c r="O17" s="18"/>
      <c r="P17" s="18">
        <f t="shared" si="0"/>
        <v>93648</v>
      </c>
      <c r="Q17" s="18"/>
      <c r="R17" s="18"/>
      <c r="S17" s="18"/>
      <c r="T17" s="18"/>
      <c r="U17" s="18"/>
      <c r="V17" s="18">
        <v>45300</v>
      </c>
      <c r="W17" s="18"/>
      <c r="X17" s="18"/>
      <c r="Y17" s="18"/>
      <c r="Z17" s="18"/>
      <c r="AA17" s="18"/>
      <c r="AB17" s="18">
        <v>48348</v>
      </c>
      <c r="AC17" s="18"/>
      <c r="AD17" s="18"/>
      <c r="AE17" s="18"/>
      <c r="AF17" s="18"/>
      <c r="AG17" s="18"/>
    </row>
    <row r="18" spans="3:33" ht="20.100000000000001" customHeight="1" x14ac:dyDescent="0.15">
      <c r="E18" s="16">
        <v>51</v>
      </c>
      <c r="F18" s="16"/>
      <c r="I18" s="17">
        <v>24207</v>
      </c>
      <c r="J18" s="18"/>
      <c r="K18" s="18"/>
      <c r="L18" s="18"/>
      <c r="M18" s="18"/>
      <c r="N18" s="18"/>
      <c r="O18" s="18"/>
      <c r="P18" s="18">
        <f t="shared" si="0"/>
        <v>93760</v>
      </c>
      <c r="Q18" s="18"/>
      <c r="R18" s="18"/>
      <c r="S18" s="18"/>
      <c r="T18" s="18"/>
      <c r="U18" s="18"/>
      <c r="V18" s="18">
        <v>45339</v>
      </c>
      <c r="W18" s="18"/>
      <c r="X18" s="18"/>
      <c r="Y18" s="18"/>
      <c r="Z18" s="18"/>
      <c r="AA18" s="18"/>
      <c r="AB18" s="18">
        <v>48421</v>
      </c>
      <c r="AC18" s="18"/>
      <c r="AD18" s="18"/>
      <c r="AE18" s="18"/>
      <c r="AF18" s="18"/>
      <c r="AG18" s="18"/>
    </row>
    <row r="19" spans="3:33" ht="20.100000000000001" customHeight="1" x14ac:dyDescent="0.15">
      <c r="E19" s="16">
        <v>52</v>
      </c>
      <c r="F19" s="16"/>
      <c r="I19" s="17">
        <v>24525</v>
      </c>
      <c r="J19" s="18"/>
      <c r="K19" s="18"/>
      <c r="L19" s="18"/>
      <c r="M19" s="18"/>
      <c r="N19" s="18"/>
      <c r="O19" s="18"/>
      <c r="P19" s="18">
        <f t="shared" si="0"/>
        <v>93617</v>
      </c>
      <c r="Q19" s="18"/>
      <c r="R19" s="18"/>
      <c r="S19" s="18"/>
      <c r="T19" s="18"/>
      <c r="U19" s="18"/>
      <c r="V19" s="18">
        <v>45402</v>
      </c>
      <c r="W19" s="18"/>
      <c r="X19" s="18"/>
      <c r="Y19" s="18"/>
      <c r="Z19" s="18"/>
      <c r="AA19" s="18"/>
      <c r="AB19" s="18">
        <v>48215</v>
      </c>
      <c r="AC19" s="18"/>
      <c r="AD19" s="18"/>
      <c r="AE19" s="18"/>
      <c r="AF19" s="18"/>
      <c r="AG19" s="18"/>
    </row>
    <row r="20" spans="3:33" ht="20.100000000000001" customHeight="1" x14ac:dyDescent="0.15">
      <c r="E20" s="16">
        <v>53</v>
      </c>
      <c r="F20" s="16"/>
      <c r="I20" s="17">
        <v>24651</v>
      </c>
      <c r="J20" s="18"/>
      <c r="K20" s="18"/>
      <c r="L20" s="18"/>
      <c r="M20" s="18"/>
      <c r="N20" s="18"/>
      <c r="O20" s="18"/>
      <c r="P20" s="18">
        <f t="shared" si="0"/>
        <v>93066</v>
      </c>
      <c r="Q20" s="18"/>
      <c r="R20" s="18"/>
      <c r="S20" s="18"/>
      <c r="T20" s="18"/>
      <c r="U20" s="18"/>
      <c r="V20" s="18">
        <v>45045</v>
      </c>
      <c r="W20" s="18"/>
      <c r="X20" s="18"/>
      <c r="Y20" s="18"/>
      <c r="Z20" s="18"/>
      <c r="AA20" s="18"/>
      <c r="AB20" s="18">
        <v>48021</v>
      </c>
      <c r="AC20" s="18"/>
      <c r="AD20" s="18"/>
      <c r="AE20" s="18"/>
      <c r="AF20" s="18"/>
      <c r="AG20" s="18"/>
    </row>
    <row r="21" spans="3:33" ht="20.100000000000001" customHeight="1" x14ac:dyDescent="0.15">
      <c r="E21" s="16">
        <v>54</v>
      </c>
      <c r="F21" s="16"/>
      <c r="I21" s="17">
        <v>24794</v>
      </c>
      <c r="J21" s="18"/>
      <c r="K21" s="18"/>
      <c r="L21" s="18"/>
      <c r="M21" s="18"/>
      <c r="N21" s="18"/>
      <c r="O21" s="18"/>
      <c r="P21" s="18">
        <f t="shared" si="0"/>
        <v>92862</v>
      </c>
      <c r="Q21" s="18"/>
      <c r="R21" s="18"/>
      <c r="S21" s="18"/>
      <c r="T21" s="18"/>
      <c r="U21" s="18"/>
      <c r="V21" s="18">
        <v>44978</v>
      </c>
      <c r="W21" s="18"/>
      <c r="X21" s="18"/>
      <c r="Y21" s="18"/>
      <c r="Z21" s="18"/>
      <c r="AA21" s="18"/>
      <c r="AB21" s="18">
        <v>47884</v>
      </c>
      <c r="AC21" s="18"/>
      <c r="AD21" s="18"/>
      <c r="AE21" s="18"/>
      <c r="AF21" s="18"/>
      <c r="AG21" s="18"/>
    </row>
    <row r="22" spans="3:33" ht="20.100000000000001" customHeight="1" x14ac:dyDescent="0.15">
      <c r="E22" s="16">
        <v>55</v>
      </c>
      <c r="F22" s="16"/>
      <c r="I22" s="17">
        <v>24928</v>
      </c>
      <c r="J22" s="18"/>
      <c r="K22" s="18"/>
      <c r="L22" s="18"/>
      <c r="M22" s="18"/>
      <c r="N22" s="18"/>
      <c r="O22" s="18"/>
      <c r="P22" s="18">
        <f t="shared" si="0"/>
        <v>92588</v>
      </c>
      <c r="Q22" s="18"/>
      <c r="R22" s="18"/>
      <c r="S22" s="18"/>
      <c r="T22" s="18"/>
      <c r="U22" s="18"/>
      <c r="V22" s="18">
        <v>44858</v>
      </c>
      <c r="W22" s="18"/>
      <c r="X22" s="18"/>
      <c r="Y22" s="18"/>
      <c r="Z22" s="18"/>
      <c r="AA22" s="18"/>
      <c r="AB22" s="18">
        <v>47730</v>
      </c>
      <c r="AC22" s="18"/>
      <c r="AD22" s="18"/>
      <c r="AE22" s="18"/>
      <c r="AF22" s="18"/>
      <c r="AG22" s="18"/>
    </row>
    <row r="23" spans="3:33" ht="20.100000000000001" customHeight="1" x14ac:dyDescent="0.15">
      <c r="E23" s="16">
        <v>56</v>
      </c>
      <c r="F23" s="16"/>
      <c r="I23" s="17">
        <v>25097</v>
      </c>
      <c r="J23" s="18"/>
      <c r="K23" s="18"/>
      <c r="L23" s="18"/>
      <c r="M23" s="18"/>
      <c r="N23" s="18"/>
      <c r="O23" s="18"/>
      <c r="P23" s="18">
        <f t="shared" si="0"/>
        <v>91933</v>
      </c>
      <c r="Q23" s="18"/>
      <c r="R23" s="18"/>
      <c r="S23" s="18"/>
      <c r="T23" s="18"/>
      <c r="U23" s="18"/>
      <c r="V23" s="18">
        <v>44487</v>
      </c>
      <c r="W23" s="18"/>
      <c r="X23" s="18"/>
      <c r="Y23" s="18"/>
      <c r="Z23" s="18"/>
      <c r="AA23" s="18"/>
      <c r="AB23" s="18">
        <v>47446</v>
      </c>
      <c r="AC23" s="18"/>
      <c r="AD23" s="18"/>
      <c r="AE23" s="18"/>
      <c r="AF23" s="18"/>
      <c r="AG23" s="18"/>
    </row>
    <row r="24" spans="3:33" ht="20.100000000000001" customHeight="1" x14ac:dyDescent="0.15">
      <c r="E24" s="16">
        <v>57</v>
      </c>
      <c r="F24" s="16"/>
      <c r="I24" s="17">
        <v>25190</v>
      </c>
      <c r="J24" s="18"/>
      <c r="K24" s="18"/>
      <c r="L24" s="18"/>
      <c r="M24" s="18"/>
      <c r="N24" s="18"/>
      <c r="O24" s="18"/>
      <c r="P24" s="18">
        <f t="shared" si="0"/>
        <v>91253</v>
      </c>
      <c r="Q24" s="18"/>
      <c r="R24" s="18"/>
      <c r="S24" s="18"/>
      <c r="T24" s="18"/>
      <c r="U24" s="18"/>
      <c r="V24" s="18">
        <v>44114</v>
      </c>
      <c r="W24" s="18"/>
      <c r="X24" s="18"/>
      <c r="Y24" s="18"/>
      <c r="Z24" s="18"/>
      <c r="AA24" s="18"/>
      <c r="AB24" s="18">
        <v>47139</v>
      </c>
      <c r="AC24" s="18"/>
      <c r="AD24" s="18"/>
      <c r="AE24" s="18"/>
      <c r="AF24" s="18"/>
      <c r="AG24" s="18"/>
    </row>
    <row r="25" spans="3:33" ht="20.100000000000001" customHeight="1" x14ac:dyDescent="0.15">
      <c r="E25" s="16">
        <v>58</v>
      </c>
      <c r="F25" s="16"/>
      <c r="I25" s="17">
        <v>25304</v>
      </c>
      <c r="J25" s="18"/>
      <c r="K25" s="18"/>
      <c r="L25" s="18"/>
      <c r="M25" s="18"/>
      <c r="N25" s="18"/>
      <c r="O25" s="18"/>
      <c r="P25" s="18">
        <f t="shared" si="0"/>
        <v>90741</v>
      </c>
      <c r="Q25" s="18"/>
      <c r="R25" s="18"/>
      <c r="S25" s="18"/>
      <c r="T25" s="18"/>
      <c r="U25" s="18"/>
      <c r="V25" s="18">
        <v>43854</v>
      </c>
      <c r="W25" s="18"/>
      <c r="X25" s="18"/>
      <c r="Y25" s="18"/>
      <c r="Z25" s="18"/>
      <c r="AA25" s="18"/>
      <c r="AB25" s="18">
        <v>46887</v>
      </c>
      <c r="AC25" s="18"/>
      <c r="AD25" s="18"/>
      <c r="AE25" s="18"/>
      <c r="AF25" s="18"/>
      <c r="AG25" s="18"/>
    </row>
    <row r="26" spans="3:33" ht="20.100000000000001" customHeight="1" x14ac:dyDescent="0.15">
      <c r="E26" s="16">
        <v>59</v>
      </c>
      <c r="F26" s="16"/>
      <c r="I26" s="17">
        <v>25451</v>
      </c>
      <c r="J26" s="18"/>
      <c r="K26" s="18"/>
      <c r="L26" s="18"/>
      <c r="M26" s="18"/>
      <c r="N26" s="18"/>
      <c r="O26" s="18"/>
      <c r="P26" s="18">
        <f t="shared" si="0"/>
        <v>90384</v>
      </c>
      <c r="Q26" s="18"/>
      <c r="R26" s="18"/>
      <c r="S26" s="18"/>
      <c r="T26" s="18"/>
      <c r="U26" s="18"/>
      <c r="V26" s="18">
        <v>43667</v>
      </c>
      <c r="W26" s="18"/>
      <c r="X26" s="18"/>
      <c r="Y26" s="18"/>
      <c r="Z26" s="18"/>
      <c r="AA26" s="18"/>
      <c r="AB26" s="18">
        <v>46717</v>
      </c>
      <c r="AC26" s="18"/>
      <c r="AD26" s="18"/>
      <c r="AE26" s="18"/>
      <c r="AF26" s="18"/>
      <c r="AG26" s="18"/>
    </row>
    <row r="27" spans="3:33" ht="20.100000000000001" customHeight="1" x14ac:dyDescent="0.15">
      <c r="E27" s="16">
        <v>60</v>
      </c>
      <c r="F27" s="16"/>
      <c r="I27" s="17">
        <v>25557</v>
      </c>
      <c r="J27" s="18"/>
      <c r="K27" s="18"/>
      <c r="L27" s="18"/>
      <c r="M27" s="18"/>
      <c r="N27" s="18"/>
      <c r="O27" s="18"/>
      <c r="P27" s="18">
        <f t="shared" si="0"/>
        <v>89992</v>
      </c>
      <c r="Q27" s="18"/>
      <c r="R27" s="18"/>
      <c r="S27" s="18"/>
      <c r="T27" s="18"/>
      <c r="U27" s="18"/>
      <c r="V27" s="18">
        <v>43425</v>
      </c>
      <c r="W27" s="18"/>
      <c r="X27" s="18"/>
      <c r="Y27" s="18"/>
      <c r="Z27" s="18"/>
      <c r="AA27" s="18"/>
      <c r="AB27" s="18">
        <v>46567</v>
      </c>
      <c r="AC27" s="18"/>
      <c r="AD27" s="18"/>
      <c r="AE27" s="18"/>
      <c r="AF27" s="18"/>
      <c r="AG27" s="18"/>
    </row>
    <row r="28" spans="3:33" ht="20.100000000000001" customHeight="1" x14ac:dyDescent="0.15">
      <c r="E28" s="16">
        <v>61</v>
      </c>
      <c r="F28" s="16"/>
      <c r="I28" s="17">
        <v>25647</v>
      </c>
      <c r="J28" s="18"/>
      <c r="K28" s="18"/>
      <c r="L28" s="18"/>
      <c r="M28" s="18"/>
      <c r="N28" s="18"/>
      <c r="O28" s="18"/>
      <c r="P28" s="18">
        <f t="shared" si="0"/>
        <v>89573</v>
      </c>
      <c r="Q28" s="18"/>
      <c r="R28" s="18"/>
      <c r="S28" s="18"/>
      <c r="T28" s="18"/>
      <c r="U28" s="18"/>
      <c r="V28" s="18">
        <v>43198</v>
      </c>
      <c r="W28" s="18"/>
      <c r="X28" s="18"/>
      <c r="Y28" s="18"/>
      <c r="Z28" s="18"/>
      <c r="AA28" s="18"/>
      <c r="AB28" s="18">
        <v>46375</v>
      </c>
      <c r="AC28" s="18"/>
      <c r="AD28" s="18"/>
      <c r="AE28" s="18"/>
      <c r="AF28" s="18"/>
      <c r="AG28" s="18"/>
    </row>
    <row r="29" spans="3:33" ht="20.100000000000001" customHeight="1" x14ac:dyDescent="0.15">
      <c r="E29" s="16">
        <v>62</v>
      </c>
      <c r="F29" s="16"/>
      <c r="I29" s="17">
        <v>25741</v>
      </c>
      <c r="J29" s="18"/>
      <c r="K29" s="18"/>
      <c r="L29" s="18"/>
      <c r="M29" s="18"/>
      <c r="N29" s="18"/>
      <c r="O29" s="18"/>
      <c r="P29" s="18">
        <f t="shared" si="0"/>
        <v>89066</v>
      </c>
      <c r="Q29" s="18"/>
      <c r="R29" s="18"/>
      <c r="S29" s="18"/>
      <c r="T29" s="18"/>
      <c r="U29" s="18"/>
      <c r="V29" s="18">
        <v>42953</v>
      </c>
      <c r="W29" s="18"/>
      <c r="X29" s="18"/>
      <c r="Y29" s="18"/>
      <c r="Z29" s="18"/>
      <c r="AA29" s="18"/>
      <c r="AB29" s="18">
        <v>46113</v>
      </c>
      <c r="AC29" s="18"/>
      <c r="AD29" s="18"/>
      <c r="AE29" s="18"/>
      <c r="AF29" s="18"/>
      <c r="AG29" s="18"/>
    </row>
    <row r="30" spans="3:33" ht="20.100000000000001" customHeight="1" x14ac:dyDescent="0.15">
      <c r="E30" s="16">
        <v>63</v>
      </c>
      <c r="F30" s="16"/>
      <c r="I30" s="17">
        <v>25809</v>
      </c>
      <c r="J30" s="18"/>
      <c r="K30" s="18"/>
      <c r="L30" s="18"/>
      <c r="M30" s="18"/>
      <c r="N30" s="18"/>
      <c r="O30" s="18"/>
      <c r="P30" s="18">
        <f t="shared" si="0"/>
        <v>88550</v>
      </c>
      <c r="Q30" s="18"/>
      <c r="R30" s="18"/>
      <c r="S30" s="18"/>
      <c r="T30" s="18"/>
      <c r="U30" s="18"/>
      <c r="V30" s="18">
        <v>42717</v>
      </c>
      <c r="W30" s="18"/>
      <c r="X30" s="18"/>
      <c r="Y30" s="18"/>
      <c r="Z30" s="18"/>
      <c r="AA30" s="18"/>
      <c r="AB30" s="18">
        <v>45833</v>
      </c>
      <c r="AC30" s="18"/>
      <c r="AD30" s="18"/>
      <c r="AE30" s="18"/>
      <c r="AF30" s="18"/>
      <c r="AG30" s="18"/>
    </row>
    <row r="31" spans="3:33" ht="20.100000000000001" customHeight="1" x14ac:dyDescent="0.15">
      <c r="C31" s="15" t="s">
        <v>27</v>
      </c>
      <c r="D31" s="15"/>
      <c r="E31" s="16" t="s">
        <v>28</v>
      </c>
      <c r="F31" s="16"/>
      <c r="G31" s="1" t="s">
        <v>2</v>
      </c>
      <c r="I31" s="17">
        <v>25922</v>
      </c>
      <c r="J31" s="18"/>
      <c r="K31" s="18"/>
      <c r="L31" s="18"/>
      <c r="M31" s="18"/>
      <c r="N31" s="18"/>
      <c r="O31" s="18"/>
      <c r="P31" s="18">
        <f t="shared" si="0"/>
        <v>88059</v>
      </c>
      <c r="Q31" s="18"/>
      <c r="R31" s="18"/>
      <c r="S31" s="18"/>
      <c r="T31" s="18"/>
      <c r="U31" s="18"/>
      <c r="V31" s="18">
        <v>42457</v>
      </c>
      <c r="W31" s="18"/>
      <c r="X31" s="18"/>
      <c r="Y31" s="18"/>
      <c r="Z31" s="18"/>
      <c r="AA31" s="18"/>
      <c r="AB31" s="18">
        <v>45602</v>
      </c>
      <c r="AC31" s="18"/>
      <c r="AD31" s="18"/>
      <c r="AE31" s="18"/>
      <c r="AF31" s="18"/>
      <c r="AG31" s="18"/>
    </row>
    <row r="32" spans="3:33" ht="20.100000000000001" customHeight="1" x14ac:dyDescent="0.15">
      <c r="E32" s="16">
        <v>2</v>
      </c>
      <c r="F32" s="16"/>
      <c r="I32" s="17">
        <v>25989</v>
      </c>
      <c r="J32" s="18"/>
      <c r="K32" s="18"/>
      <c r="L32" s="18"/>
      <c r="M32" s="18"/>
      <c r="N32" s="18"/>
      <c r="O32" s="18"/>
      <c r="P32" s="18">
        <f t="shared" si="0"/>
        <v>87514</v>
      </c>
      <c r="Q32" s="18"/>
      <c r="R32" s="18"/>
      <c r="S32" s="18"/>
      <c r="T32" s="18"/>
      <c r="U32" s="18"/>
      <c r="V32" s="18">
        <v>42201</v>
      </c>
      <c r="W32" s="18"/>
      <c r="X32" s="18"/>
      <c r="Y32" s="18"/>
      <c r="Z32" s="18"/>
      <c r="AA32" s="18"/>
      <c r="AB32" s="18">
        <v>45313</v>
      </c>
      <c r="AC32" s="18"/>
      <c r="AD32" s="18"/>
      <c r="AE32" s="18"/>
      <c r="AF32" s="18"/>
      <c r="AG32" s="18"/>
    </row>
    <row r="33" spans="5:33" ht="20.100000000000001" customHeight="1" x14ac:dyDescent="0.15">
      <c r="E33" s="16">
        <v>3</v>
      </c>
      <c r="F33" s="16"/>
      <c r="I33" s="17">
        <v>26079</v>
      </c>
      <c r="J33" s="18"/>
      <c r="K33" s="18"/>
      <c r="L33" s="18"/>
      <c r="M33" s="18"/>
      <c r="N33" s="18"/>
      <c r="O33" s="18"/>
      <c r="P33" s="18">
        <f t="shared" si="0"/>
        <v>86916</v>
      </c>
      <c r="Q33" s="18"/>
      <c r="R33" s="18"/>
      <c r="S33" s="18"/>
      <c r="T33" s="18"/>
      <c r="U33" s="18"/>
      <c r="V33" s="18">
        <v>41929</v>
      </c>
      <c r="W33" s="18"/>
      <c r="X33" s="18"/>
      <c r="Y33" s="18"/>
      <c r="Z33" s="18"/>
      <c r="AA33" s="18"/>
      <c r="AB33" s="18">
        <v>44987</v>
      </c>
      <c r="AC33" s="18"/>
      <c r="AD33" s="18"/>
      <c r="AE33" s="18"/>
      <c r="AF33" s="18"/>
      <c r="AG33" s="18"/>
    </row>
    <row r="34" spans="5:33" ht="20.100000000000001" customHeight="1" x14ac:dyDescent="0.15">
      <c r="E34" s="16">
        <v>4</v>
      </c>
      <c r="F34" s="16"/>
      <c r="I34" s="17">
        <v>26164</v>
      </c>
      <c r="J34" s="18"/>
      <c r="K34" s="18"/>
      <c r="L34" s="18"/>
      <c r="M34" s="18"/>
      <c r="N34" s="18"/>
      <c r="O34" s="18"/>
      <c r="P34" s="18">
        <f t="shared" si="0"/>
        <v>86241</v>
      </c>
      <c r="Q34" s="18"/>
      <c r="R34" s="18"/>
      <c r="S34" s="18"/>
      <c r="T34" s="18"/>
      <c r="U34" s="18"/>
      <c r="V34" s="18">
        <v>41557</v>
      </c>
      <c r="W34" s="18"/>
      <c r="X34" s="18"/>
      <c r="Y34" s="18"/>
      <c r="Z34" s="18"/>
      <c r="AA34" s="18"/>
      <c r="AB34" s="18">
        <v>44684</v>
      </c>
      <c r="AC34" s="18"/>
      <c r="AD34" s="18"/>
      <c r="AE34" s="18"/>
      <c r="AF34" s="18"/>
      <c r="AG34" s="18"/>
    </row>
    <row r="35" spans="5:33" ht="20.100000000000001" customHeight="1" x14ac:dyDescent="0.15">
      <c r="E35" s="16">
        <v>5</v>
      </c>
      <c r="F35" s="16"/>
      <c r="I35" s="17">
        <v>26260</v>
      </c>
      <c r="J35" s="18"/>
      <c r="K35" s="18"/>
      <c r="L35" s="18"/>
      <c r="M35" s="18"/>
      <c r="N35" s="18"/>
      <c r="O35" s="18"/>
      <c r="P35" s="18">
        <f t="shared" si="0"/>
        <v>85662</v>
      </c>
      <c r="Q35" s="18"/>
      <c r="R35" s="18"/>
      <c r="S35" s="18"/>
      <c r="T35" s="18"/>
      <c r="U35" s="18"/>
      <c r="V35" s="18">
        <v>41323</v>
      </c>
      <c r="W35" s="18"/>
      <c r="X35" s="18"/>
      <c r="Y35" s="18"/>
      <c r="Z35" s="18"/>
      <c r="AA35" s="18"/>
      <c r="AB35" s="18">
        <v>44339</v>
      </c>
      <c r="AC35" s="18"/>
      <c r="AD35" s="18"/>
      <c r="AE35" s="18"/>
      <c r="AF35" s="18"/>
      <c r="AG35" s="18"/>
    </row>
    <row r="36" spans="5:33" ht="20.100000000000001" customHeight="1" x14ac:dyDescent="0.15">
      <c r="E36" s="16">
        <v>6</v>
      </c>
      <c r="F36" s="16"/>
      <c r="I36" s="17">
        <v>26381</v>
      </c>
      <c r="J36" s="18"/>
      <c r="K36" s="18"/>
      <c r="L36" s="18"/>
      <c r="M36" s="18"/>
      <c r="N36" s="18"/>
      <c r="O36" s="18"/>
      <c r="P36" s="18">
        <f t="shared" si="0"/>
        <v>84992</v>
      </c>
      <c r="Q36" s="18"/>
      <c r="R36" s="18"/>
      <c r="S36" s="18"/>
      <c r="T36" s="18"/>
      <c r="U36" s="18"/>
      <c r="V36" s="18">
        <v>41004</v>
      </c>
      <c r="W36" s="18"/>
      <c r="X36" s="18"/>
      <c r="Y36" s="18"/>
      <c r="Z36" s="18"/>
      <c r="AA36" s="18"/>
      <c r="AB36" s="18">
        <v>43988</v>
      </c>
      <c r="AC36" s="18"/>
      <c r="AD36" s="18"/>
      <c r="AE36" s="18"/>
      <c r="AF36" s="18"/>
      <c r="AG36" s="18"/>
    </row>
    <row r="37" spans="5:33" ht="20.100000000000001" customHeight="1" x14ac:dyDescent="0.15">
      <c r="E37" s="16">
        <v>7</v>
      </c>
      <c r="F37" s="16"/>
      <c r="I37" s="17">
        <v>26475</v>
      </c>
      <c r="J37" s="18"/>
      <c r="K37" s="18"/>
      <c r="L37" s="18"/>
      <c r="M37" s="18"/>
      <c r="N37" s="18"/>
      <c r="O37" s="18"/>
      <c r="P37" s="18">
        <f t="shared" si="0"/>
        <v>84312</v>
      </c>
      <c r="Q37" s="18"/>
      <c r="R37" s="18"/>
      <c r="S37" s="18"/>
      <c r="T37" s="18"/>
      <c r="U37" s="18"/>
      <c r="V37" s="18">
        <v>40658</v>
      </c>
      <c r="W37" s="18"/>
      <c r="X37" s="18"/>
      <c r="Y37" s="18"/>
      <c r="Z37" s="18"/>
      <c r="AA37" s="18"/>
      <c r="AB37" s="18">
        <v>43654</v>
      </c>
      <c r="AC37" s="18"/>
      <c r="AD37" s="18"/>
      <c r="AE37" s="18"/>
      <c r="AF37" s="18"/>
      <c r="AG37" s="18"/>
    </row>
    <row r="38" spans="5:33" ht="20.100000000000001" customHeight="1" x14ac:dyDescent="0.15">
      <c r="E38" s="16">
        <v>8</v>
      </c>
      <c r="F38" s="16"/>
      <c r="I38" s="17">
        <v>26511</v>
      </c>
      <c r="J38" s="18"/>
      <c r="K38" s="18"/>
      <c r="L38" s="18"/>
      <c r="M38" s="18"/>
      <c r="N38" s="18"/>
      <c r="O38" s="18"/>
      <c r="P38" s="18">
        <f t="shared" si="0"/>
        <v>83526</v>
      </c>
      <c r="Q38" s="18"/>
      <c r="R38" s="18"/>
      <c r="S38" s="18"/>
      <c r="T38" s="18"/>
      <c r="U38" s="18"/>
      <c r="V38" s="18">
        <v>40242</v>
      </c>
      <c r="W38" s="18"/>
      <c r="X38" s="18"/>
      <c r="Y38" s="18"/>
      <c r="Z38" s="18"/>
      <c r="AA38" s="18"/>
      <c r="AB38" s="18">
        <v>43284</v>
      </c>
      <c r="AC38" s="18"/>
      <c r="AD38" s="18"/>
      <c r="AE38" s="18"/>
      <c r="AF38" s="18"/>
      <c r="AG38" s="18"/>
    </row>
    <row r="39" spans="5:33" ht="20.100000000000001" customHeight="1" x14ac:dyDescent="0.15">
      <c r="E39" s="16">
        <v>9</v>
      </c>
      <c r="F39" s="16"/>
      <c r="I39" s="17">
        <v>26592</v>
      </c>
      <c r="J39" s="18"/>
      <c r="K39" s="18"/>
      <c r="L39" s="18"/>
      <c r="M39" s="18"/>
      <c r="N39" s="18"/>
      <c r="O39" s="18"/>
      <c r="P39" s="18">
        <f t="shared" si="0"/>
        <v>82777</v>
      </c>
      <c r="Q39" s="18"/>
      <c r="R39" s="18"/>
      <c r="S39" s="18"/>
      <c r="T39" s="18"/>
      <c r="U39" s="18"/>
      <c r="V39" s="18">
        <v>39833</v>
      </c>
      <c r="W39" s="18"/>
      <c r="X39" s="18"/>
      <c r="Y39" s="18"/>
      <c r="Z39" s="18"/>
      <c r="AA39" s="18"/>
      <c r="AB39" s="18">
        <v>42944</v>
      </c>
      <c r="AC39" s="18"/>
      <c r="AD39" s="18"/>
      <c r="AE39" s="18"/>
      <c r="AF39" s="18"/>
      <c r="AG39" s="18"/>
    </row>
    <row r="40" spans="5:33" ht="20.100000000000001" customHeight="1" x14ac:dyDescent="0.15">
      <c r="E40" s="16">
        <v>10</v>
      </c>
      <c r="F40" s="16"/>
      <c r="I40" s="17">
        <v>26695</v>
      </c>
      <c r="J40" s="18"/>
      <c r="K40" s="18"/>
      <c r="L40" s="18"/>
      <c r="M40" s="18"/>
      <c r="N40" s="18"/>
      <c r="O40" s="18"/>
      <c r="P40" s="18">
        <f t="shared" si="0"/>
        <v>82000</v>
      </c>
      <c r="Q40" s="18"/>
      <c r="R40" s="18"/>
      <c r="S40" s="18"/>
      <c r="T40" s="18"/>
      <c r="U40" s="18"/>
      <c r="V40" s="18">
        <v>39533</v>
      </c>
      <c r="W40" s="18"/>
      <c r="X40" s="18"/>
      <c r="Y40" s="18"/>
      <c r="Z40" s="18"/>
      <c r="AA40" s="18"/>
      <c r="AB40" s="18">
        <v>42467</v>
      </c>
      <c r="AC40" s="18"/>
      <c r="AD40" s="18"/>
      <c r="AE40" s="18"/>
      <c r="AF40" s="18"/>
      <c r="AG40" s="18"/>
    </row>
    <row r="41" spans="5:33" ht="20.100000000000001" customHeight="1" x14ac:dyDescent="0.15">
      <c r="E41" s="16">
        <v>11</v>
      </c>
      <c r="F41" s="16"/>
      <c r="I41" s="17">
        <v>26712</v>
      </c>
      <c r="J41" s="18"/>
      <c r="K41" s="18"/>
      <c r="L41" s="18"/>
      <c r="M41" s="18"/>
      <c r="N41" s="18"/>
      <c r="O41" s="18"/>
      <c r="P41" s="18">
        <f t="shared" si="0"/>
        <v>81179</v>
      </c>
      <c r="Q41" s="18"/>
      <c r="R41" s="18"/>
      <c r="S41" s="18"/>
      <c r="T41" s="18"/>
      <c r="U41" s="18"/>
      <c r="V41" s="18">
        <v>39159</v>
      </c>
      <c r="W41" s="18"/>
      <c r="X41" s="18"/>
      <c r="Y41" s="18"/>
      <c r="Z41" s="18"/>
      <c r="AA41" s="18"/>
      <c r="AB41" s="18">
        <v>42020</v>
      </c>
      <c r="AC41" s="18"/>
      <c r="AD41" s="18"/>
      <c r="AE41" s="18"/>
      <c r="AF41" s="18"/>
      <c r="AG41" s="18"/>
    </row>
    <row r="42" spans="5:33" ht="20.100000000000001" customHeight="1" x14ac:dyDescent="0.15">
      <c r="E42" s="16">
        <v>12</v>
      </c>
      <c r="F42" s="16"/>
      <c r="I42" s="17">
        <v>26769</v>
      </c>
      <c r="J42" s="18"/>
      <c r="K42" s="18"/>
      <c r="L42" s="18"/>
      <c r="M42" s="18"/>
      <c r="N42" s="18"/>
      <c r="O42" s="18"/>
      <c r="P42" s="18">
        <f t="shared" si="0"/>
        <v>80294</v>
      </c>
      <c r="Q42" s="18"/>
      <c r="R42" s="18"/>
      <c r="S42" s="18"/>
      <c r="T42" s="18"/>
      <c r="U42" s="18"/>
      <c r="V42" s="18">
        <v>38767</v>
      </c>
      <c r="W42" s="18"/>
      <c r="X42" s="18"/>
      <c r="Y42" s="18"/>
      <c r="Z42" s="18"/>
      <c r="AA42" s="18"/>
      <c r="AB42" s="18">
        <v>41527</v>
      </c>
      <c r="AC42" s="18"/>
      <c r="AD42" s="18"/>
      <c r="AE42" s="18"/>
      <c r="AF42" s="18"/>
      <c r="AG42" s="18"/>
    </row>
    <row r="43" spans="5:33" ht="20.100000000000001" customHeight="1" x14ac:dyDescent="0.15">
      <c r="E43" s="16">
        <v>13</v>
      </c>
      <c r="F43" s="16"/>
      <c r="I43" s="17">
        <v>26844</v>
      </c>
      <c r="J43" s="18"/>
      <c r="K43" s="18"/>
      <c r="L43" s="18"/>
      <c r="M43" s="18"/>
      <c r="N43" s="18"/>
      <c r="O43" s="18"/>
      <c r="P43" s="18">
        <f t="shared" si="0"/>
        <v>79500</v>
      </c>
      <c r="Q43" s="18"/>
      <c r="R43" s="18"/>
      <c r="S43" s="18"/>
      <c r="T43" s="18"/>
      <c r="U43" s="18"/>
      <c r="V43" s="18">
        <v>38335</v>
      </c>
      <c r="W43" s="18"/>
      <c r="X43" s="18"/>
      <c r="Y43" s="18"/>
      <c r="Z43" s="18"/>
      <c r="AA43" s="18"/>
      <c r="AB43" s="18">
        <v>41165</v>
      </c>
      <c r="AC43" s="18"/>
      <c r="AD43" s="18"/>
      <c r="AE43" s="18"/>
      <c r="AF43" s="18"/>
      <c r="AG43" s="18"/>
    </row>
    <row r="44" spans="5:33" ht="20.100000000000001" customHeight="1" x14ac:dyDescent="0.15">
      <c r="E44" s="16">
        <v>14</v>
      </c>
      <c r="F44" s="16"/>
      <c r="I44" s="17">
        <v>26909</v>
      </c>
      <c r="J44" s="18"/>
      <c r="K44" s="18"/>
      <c r="L44" s="18"/>
      <c r="M44" s="18"/>
      <c r="N44" s="18"/>
      <c r="O44" s="18"/>
      <c r="P44" s="18">
        <f t="shared" si="0"/>
        <v>78754</v>
      </c>
      <c r="Q44" s="18"/>
      <c r="R44" s="18"/>
      <c r="S44" s="18"/>
      <c r="T44" s="18"/>
      <c r="U44" s="18"/>
      <c r="V44" s="18">
        <v>37983</v>
      </c>
      <c r="W44" s="18"/>
      <c r="X44" s="18"/>
      <c r="Y44" s="18"/>
      <c r="Z44" s="18"/>
      <c r="AA44" s="18"/>
      <c r="AB44" s="18">
        <v>40771</v>
      </c>
      <c r="AC44" s="18"/>
      <c r="AD44" s="18"/>
      <c r="AE44" s="18"/>
      <c r="AF44" s="18"/>
      <c r="AG44" s="18"/>
    </row>
    <row r="45" spans="5:33" ht="20.100000000000001" customHeight="1" x14ac:dyDescent="0.15">
      <c r="E45" s="16">
        <v>15</v>
      </c>
      <c r="F45" s="16"/>
      <c r="I45" s="17">
        <v>26913</v>
      </c>
      <c r="J45" s="18"/>
      <c r="K45" s="18"/>
      <c r="L45" s="18"/>
      <c r="M45" s="18"/>
      <c r="N45" s="18"/>
      <c r="O45" s="18"/>
      <c r="P45" s="18">
        <f t="shared" si="0"/>
        <v>77898</v>
      </c>
      <c r="Q45" s="18"/>
      <c r="R45" s="18"/>
      <c r="S45" s="18"/>
      <c r="T45" s="18"/>
      <c r="U45" s="18"/>
      <c r="V45" s="18">
        <v>37546</v>
      </c>
      <c r="W45" s="18"/>
      <c r="X45" s="18"/>
      <c r="Y45" s="18"/>
      <c r="Z45" s="18"/>
      <c r="AA45" s="18"/>
      <c r="AB45" s="18">
        <v>40352</v>
      </c>
      <c r="AC45" s="18"/>
      <c r="AD45" s="18"/>
      <c r="AE45" s="18"/>
      <c r="AF45" s="18"/>
      <c r="AG45" s="18"/>
    </row>
    <row r="46" spans="5:33" ht="19.5" customHeight="1" x14ac:dyDescent="0.15">
      <c r="E46" s="16">
        <v>16</v>
      </c>
      <c r="F46" s="16"/>
      <c r="I46" s="17">
        <v>26985</v>
      </c>
      <c r="J46" s="18"/>
      <c r="K46" s="18"/>
      <c r="L46" s="18"/>
      <c r="M46" s="18"/>
      <c r="N46" s="18"/>
      <c r="O46" s="18"/>
      <c r="P46" s="18">
        <f>V46+AB46</f>
        <v>77099</v>
      </c>
      <c r="Q46" s="18"/>
      <c r="R46" s="18"/>
      <c r="S46" s="18"/>
      <c r="T46" s="18"/>
      <c r="U46" s="18"/>
      <c r="V46" s="18">
        <v>37124</v>
      </c>
      <c r="W46" s="18"/>
      <c r="X46" s="18"/>
      <c r="Y46" s="18"/>
      <c r="Z46" s="18"/>
      <c r="AA46" s="18"/>
      <c r="AB46" s="18">
        <v>39975</v>
      </c>
      <c r="AC46" s="18"/>
      <c r="AD46" s="18"/>
      <c r="AE46" s="18"/>
      <c r="AF46" s="18"/>
      <c r="AG46" s="18"/>
    </row>
    <row r="47" spans="5:33" ht="19.5" customHeight="1" x14ac:dyDescent="0.15">
      <c r="E47" s="16">
        <v>17</v>
      </c>
      <c r="F47" s="16"/>
      <c r="I47" s="17">
        <v>27078</v>
      </c>
      <c r="J47" s="18"/>
      <c r="K47" s="18"/>
      <c r="L47" s="18"/>
      <c r="M47" s="18"/>
      <c r="N47" s="18"/>
      <c r="O47" s="18"/>
      <c r="P47" s="18">
        <v>76230</v>
      </c>
      <c r="Q47" s="18"/>
      <c r="R47" s="18"/>
      <c r="S47" s="18"/>
      <c r="T47" s="18"/>
      <c r="U47" s="18"/>
      <c r="V47" s="18">
        <v>36710</v>
      </c>
      <c r="W47" s="18"/>
      <c r="X47" s="18"/>
      <c r="Y47" s="18"/>
      <c r="Z47" s="18"/>
      <c r="AA47" s="18"/>
      <c r="AB47" s="18">
        <v>39520</v>
      </c>
      <c r="AC47" s="18"/>
      <c r="AD47" s="18"/>
      <c r="AE47" s="18"/>
      <c r="AF47" s="18"/>
      <c r="AG47" s="18"/>
    </row>
    <row r="48" spans="5:33" ht="19.5" customHeight="1" x14ac:dyDescent="0.15">
      <c r="E48" s="16">
        <v>18</v>
      </c>
      <c r="F48" s="16"/>
      <c r="I48" s="17">
        <v>27241</v>
      </c>
      <c r="J48" s="18"/>
      <c r="K48" s="18"/>
      <c r="L48" s="18"/>
      <c r="M48" s="18"/>
      <c r="N48" s="18"/>
      <c r="O48" s="18"/>
      <c r="P48" s="18">
        <f>SUM(V48:AG48)</f>
        <v>75256</v>
      </c>
      <c r="Q48" s="18"/>
      <c r="R48" s="18"/>
      <c r="S48" s="18"/>
      <c r="T48" s="18"/>
      <c r="U48" s="18"/>
      <c r="V48" s="18">
        <v>36199</v>
      </c>
      <c r="W48" s="18"/>
      <c r="X48" s="18"/>
      <c r="Y48" s="18"/>
      <c r="Z48" s="18"/>
      <c r="AA48" s="18"/>
      <c r="AB48" s="18">
        <v>39057</v>
      </c>
      <c r="AC48" s="18"/>
      <c r="AD48" s="18"/>
      <c r="AE48" s="18"/>
      <c r="AF48" s="18"/>
      <c r="AG48" s="18"/>
    </row>
    <row r="49" spans="2:34" ht="19.5" customHeight="1" x14ac:dyDescent="0.15">
      <c r="E49" s="16">
        <v>19</v>
      </c>
      <c r="F49" s="16"/>
      <c r="I49" s="17">
        <v>27184</v>
      </c>
      <c r="J49" s="18"/>
      <c r="K49" s="18"/>
      <c r="L49" s="18"/>
      <c r="M49" s="18"/>
      <c r="N49" s="18"/>
      <c r="O49" s="18"/>
      <c r="P49" s="18">
        <v>74000</v>
      </c>
      <c r="Q49" s="18"/>
      <c r="R49" s="18"/>
      <c r="S49" s="18"/>
      <c r="T49" s="18"/>
      <c r="U49" s="18"/>
      <c r="V49" s="18">
        <v>35627</v>
      </c>
      <c r="W49" s="18"/>
      <c r="X49" s="18"/>
      <c r="Y49" s="18"/>
      <c r="Z49" s="18"/>
      <c r="AA49" s="18"/>
      <c r="AB49" s="18">
        <v>38373</v>
      </c>
      <c r="AC49" s="18"/>
      <c r="AD49" s="18"/>
      <c r="AE49" s="18"/>
      <c r="AF49" s="18"/>
      <c r="AG49" s="18"/>
    </row>
    <row r="50" spans="2:34" ht="20.25" customHeight="1" x14ac:dyDescent="0.15">
      <c r="B50" s="28"/>
      <c r="C50" s="28"/>
      <c r="D50" s="28"/>
      <c r="E50" s="16">
        <v>20</v>
      </c>
      <c r="F50" s="16"/>
      <c r="I50" s="17">
        <v>27105</v>
      </c>
      <c r="J50" s="18"/>
      <c r="K50" s="18"/>
      <c r="L50" s="18"/>
      <c r="M50" s="18"/>
      <c r="N50" s="18"/>
      <c r="O50" s="18"/>
      <c r="P50" s="18">
        <v>72786</v>
      </c>
      <c r="Q50" s="18"/>
      <c r="R50" s="18"/>
      <c r="S50" s="18"/>
      <c r="T50" s="18"/>
      <c r="U50" s="18"/>
      <c r="V50" s="18">
        <v>35042</v>
      </c>
      <c r="W50" s="18"/>
      <c r="X50" s="18"/>
      <c r="Y50" s="18"/>
      <c r="Z50" s="18"/>
      <c r="AA50" s="18"/>
      <c r="AB50" s="18">
        <v>37744</v>
      </c>
      <c r="AC50" s="18"/>
      <c r="AD50" s="18"/>
      <c r="AE50" s="18"/>
      <c r="AF50" s="18"/>
      <c r="AG50" s="18"/>
      <c r="AH50" s="28"/>
    </row>
    <row r="51" spans="2:34" x14ac:dyDescent="0.15"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50"/>
      <c r="Z51" s="50"/>
      <c r="AA51" s="50"/>
      <c r="AB51" s="50"/>
      <c r="AC51" s="50"/>
      <c r="AD51" s="50"/>
      <c r="AE51" s="50"/>
      <c r="AF51" s="50"/>
      <c r="AG51" s="50" t="s">
        <v>29</v>
      </c>
      <c r="AH51" s="50"/>
    </row>
  </sheetData>
  <mergeCells count="240">
    <mergeCell ref="E49:F49"/>
    <mergeCell ref="I49:O49"/>
    <mergeCell ref="P49:U49"/>
    <mergeCell ref="V49:AA49"/>
    <mergeCell ref="AB49:AG49"/>
    <mergeCell ref="E50:F50"/>
    <mergeCell ref="I50:O50"/>
    <mergeCell ref="P50:U50"/>
    <mergeCell ref="V50:AA50"/>
    <mergeCell ref="AB50:AG50"/>
    <mergeCell ref="E47:F47"/>
    <mergeCell ref="I47:O47"/>
    <mergeCell ref="P47:U47"/>
    <mergeCell ref="V47:AA47"/>
    <mergeCell ref="AB47:AG47"/>
    <mergeCell ref="E48:F48"/>
    <mergeCell ref="I48:O48"/>
    <mergeCell ref="P48:U48"/>
    <mergeCell ref="V48:AA48"/>
    <mergeCell ref="AB48:AG48"/>
    <mergeCell ref="E45:F45"/>
    <mergeCell ref="I45:O45"/>
    <mergeCell ref="P45:U45"/>
    <mergeCell ref="V45:AA45"/>
    <mergeCell ref="AB45:AG45"/>
    <mergeCell ref="E46:F46"/>
    <mergeCell ref="I46:O46"/>
    <mergeCell ref="P46:U46"/>
    <mergeCell ref="V46:AA46"/>
    <mergeCell ref="AB46:AG46"/>
    <mergeCell ref="E43:F43"/>
    <mergeCell ref="I43:O43"/>
    <mergeCell ref="P43:U43"/>
    <mergeCell ref="V43:AA43"/>
    <mergeCell ref="AB43:AG43"/>
    <mergeCell ref="E44:F44"/>
    <mergeCell ref="I44:O44"/>
    <mergeCell ref="P44:U44"/>
    <mergeCell ref="V44:AA44"/>
    <mergeCell ref="AB44:AG44"/>
    <mergeCell ref="E41:F41"/>
    <mergeCell ref="I41:O41"/>
    <mergeCell ref="P41:U41"/>
    <mergeCell ref="V41:AA41"/>
    <mergeCell ref="AB41:AG41"/>
    <mergeCell ref="E42:F42"/>
    <mergeCell ref="I42:O42"/>
    <mergeCell ref="P42:U42"/>
    <mergeCell ref="V42:AA42"/>
    <mergeCell ref="AB42:AG42"/>
    <mergeCell ref="E39:F39"/>
    <mergeCell ref="I39:O39"/>
    <mergeCell ref="P39:U39"/>
    <mergeCell ref="V39:AA39"/>
    <mergeCell ref="AB39:AG39"/>
    <mergeCell ref="E40:F40"/>
    <mergeCell ref="I40:O40"/>
    <mergeCell ref="P40:U40"/>
    <mergeCell ref="V40:AA40"/>
    <mergeCell ref="AB40:AG40"/>
    <mergeCell ref="E37:F37"/>
    <mergeCell ref="I37:O37"/>
    <mergeCell ref="P37:U37"/>
    <mergeCell ref="V37:AA37"/>
    <mergeCell ref="AB37:AG37"/>
    <mergeCell ref="E38:F38"/>
    <mergeCell ref="I38:O38"/>
    <mergeCell ref="P38:U38"/>
    <mergeCell ref="V38:AA38"/>
    <mergeCell ref="AB38:AG38"/>
    <mergeCell ref="E35:F35"/>
    <mergeCell ref="I35:O35"/>
    <mergeCell ref="P35:U35"/>
    <mergeCell ref="V35:AA35"/>
    <mergeCell ref="AB35:AG35"/>
    <mergeCell ref="E36:F36"/>
    <mergeCell ref="I36:O36"/>
    <mergeCell ref="P36:U36"/>
    <mergeCell ref="V36:AA36"/>
    <mergeCell ref="AB36:AG36"/>
    <mergeCell ref="E33:F33"/>
    <mergeCell ref="I33:O33"/>
    <mergeCell ref="P33:U33"/>
    <mergeCell ref="V33:AA33"/>
    <mergeCell ref="AB33:AG33"/>
    <mergeCell ref="E34:F34"/>
    <mergeCell ref="I34:O34"/>
    <mergeCell ref="P34:U34"/>
    <mergeCell ref="V34:AA34"/>
    <mergeCell ref="AB34:AG34"/>
    <mergeCell ref="AB31:AG31"/>
    <mergeCell ref="E32:F32"/>
    <mergeCell ref="I32:O32"/>
    <mergeCell ref="P32:U32"/>
    <mergeCell ref="V32:AA32"/>
    <mergeCell ref="AB32:AG32"/>
    <mergeCell ref="E30:F30"/>
    <mergeCell ref="I30:O30"/>
    <mergeCell ref="P30:U30"/>
    <mergeCell ref="V30:AA30"/>
    <mergeCell ref="AB30:AG30"/>
    <mergeCell ref="C31:D31"/>
    <mergeCell ref="E31:F31"/>
    <mergeCell ref="I31:O31"/>
    <mergeCell ref="P31:U31"/>
    <mergeCell ref="V31:AA31"/>
    <mergeCell ref="E28:F28"/>
    <mergeCell ref="I28:O28"/>
    <mergeCell ref="P28:U28"/>
    <mergeCell ref="V28:AA28"/>
    <mergeCell ref="AB28:AG28"/>
    <mergeCell ref="E29:F29"/>
    <mergeCell ref="I29:O29"/>
    <mergeCell ref="P29:U29"/>
    <mergeCell ref="V29:AA29"/>
    <mergeCell ref="AB29:AG29"/>
    <mergeCell ref="E26:F26"/>
    <mergeCell ref="I26:O26"/>
    <mergeCell ref="P26:U26"/>
    <mergeCell ref="V26:AA26"/>
    <mergeCell ref="AB26:AG26"/>
    <mergeCell ref="E27:F27"/>
    <mergeCell ref="I27:O27"/>
    <mergeCell ref="P27:U27"/>
    <mergeCell ref="V27:AA27"/>
    <mergeCell ref="AB27:AG27"/>
    <mergeCell ref="E24:F24"/>
    <mergeCell ref="I24:O24"/>
    <mergeCell ref="P24:U24"/>
    <mergeCell ref="V24:AA24"/>
    <mergeCell ref="AB24:AG24"/>
    <mergeCell ref="E25:F25"/>
    <mergeCell ref="I25:O25"/>
    <mergeCell ref="P25:U25"/>
    <mergeCell ref="V25:AA25"/>
    <mergeCell ref="AB25:AG25"/>
    <mergeCell ref="E22:F22"/>
    <mergeCell ref="I22:O22"/>
    <mergeCell ref="P22:U22"/>
    <mergeCell ref="V22:AA22"/>
    <mergeCell ref="AB22:AG22"/>
    <mergeCell ref="E23:F23"/>
    <mergeCell ref="I23:O23"/>
    <mergeCell ref="P23:U23"/>
    <mergeCell ref="V23:AA23"/>
    <mergeCell ref="AB23:AG23"/>
    <mergeCell ref="E20:F20"/>
    <mergeCell ref="I20:O20"/>
    <mergeCell ref="P20:U20"/>
    <mergeCell ref="V20:AA20"/>
    <mergeCell ref="AB20:AG20"/>
    <mergeCell ref="E21:F21"/>
    <mergeCell ref="I21:O21"/>
    <mergeCell ref="P21:U21"/>
    <mergeCell ref="V21:AA21"/>
    <mergeCell ref="AB21:AG21"/>
    <mergeCell ref="E18:F18"/>
    <mergeCell ref="I18:O18"/>
    <mergeCell ref="P18:U18"/>
    <mergeCell ref="V18:AA18"/>
    <mergeCell ref="AB18:AG18"/>
    <mergeCell ref="E19:F19"/>
    <mergeCell ref="I19:O19"/>
    <mergeCell ref="P19:U19"/>
    <mergeCell ref="V19:AA19"/>
    <mergeCell ref="AB19:AG19"/>
    <mergeCell ref="E16:F16"/>
    <mergeCell ref="I16:O16"/>
    <mergeCell ref="P16:U16"/>
    <mergeCell ref="V16:AA16"/>
    <mergeCell ref="AB16:AG16"/>
    <mergeCell ref="E17:F17"/>
    <mergeCell ref="I17:O17"/>
    <mergeCell ref="P17:U17"/>
    <mergeCell ref="V17:AA17"/>
    <mergeCell ref="AB17:AG17"/>
    <mergeCell ref="E14:F14"/>
    <mergeCell ref="I14:O14"/>
    <mergeCell ref="P14:U14"/>
    <mergeCell ref="V14:AA14"/>
    <mergeCell ref="AB14:AG14"/>
    <mergeCell ref="E15:F15"/>
    <mergeCell ref="I15:O15"/>
    <mergeCell ref="P15:U15"/>
    <mergeCell ref="V15:AA15"/>
    <mergeCell ref="AB15:AG15"/>
    <mergeCell ref="E12:F12"/>
    <mergeCell ref="I12:O12"/>
    <mergeCell ref="P12:U12"/>
    <mergeCell ref="V12:AA12"/>
    <mergeCell ref="AB12:AG12"/>
    <mergeCell ref="E13:F13"/>
    <mergeCell ref="I13:O13"/>
    <mergeCell ref="P13:U13"/>
    <mergeCell ref="V13:AA13"/>
    <mergeCell ref="AB13:AG13"/>
    <mergeCell ref="E10:F10"/>
    <mergeCell ref="I10:O10"/>
    <mergeCell ref="P10:U10"/>
    <mergeCell ref="V10:AA10"/>
    <mergeCell ref="AB10:AG10"/>
    <mergeCell ref="E11:F11"/>
    <mergeCell ref="I11:O11"/>
    <mergeCell ref="P11:U11"/>
    <mergeCell ref="V11:AA11"/>
    <mergeCell ref="AB11:AG11"/>
    <mergeCell ref="E8:F8"/>
    <mergeCell ref="I8:O8"/>
    <mergeCell ref="P8:U8"/>
    <mergeCell ref="V8:AA8"/>
    <mergeCell ref="AB8:AG8"/>
    <mergeCell ref="E9:F9"/>
    <mergeCell ref="I9:O9"/>
    <mergeCell ref="P9:U9"/>
    <mergeCell ref="V9:AA9"/>
    <mergeCell ref="AB9:AG9"/>
    <mergeCell ref="E6:F6"/>
    <mergeCell ref="I6:O6"/>
    <mergeCell ref="P6:U6"/>
    <mergeCell ref="V6:AA6"/>
    <mergeCell ref="AB6:AG6"/>
    <mergeCell ref="E7:F7"/>
    <mergeCell ref="I7:O7"/>
    <mergeCell ref="P7:U7"/>
    <mergeCell ref="V7:AA7"/>
    <mergeCell ref="AB7:AG7"/>
    <mergeCell ref="C5:D5"/>
    <mergeCell ref="E5:F5"/>
    <mergeCell ref="I5:O5"/>
    <mergeCell ref="P5:U5"/>
    <mergeCell ref="V5:AA5"/>
    <mergeCell ref="AB5:AG5"/>
    <mergeCell ref="A1:AH1"/>
    <mergeCell ref="V2:AH2"/>
    <mergeCell ref="B3:H4"/>
    <mergeCell ref="I3:O4"/>
    <mergeCell ref="P3:AG3"/>
    <mergeCell ref="P4:U4"/>
    <mergeCell ref="V4:AA4"/>
    <mergeCell ref="AB4:AG4"/>
  </mergeCells>
  <phoneticPr fontId="2"/>
  <pageMargins left="0.78740157480314965" right="0.78740157480314965" top="0.98425196850393704" bottom="0.98425196850393704" header="1.0629921259842521" footer="0.51181102362204722"/>
  <pageSetup paperSize="9" scale="74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2590-594A-46F7-955C-E56D00CEC18A}">
  <sheetPr>
    <pageSetUpPr fitToPage="1"/>
  </sheetPr>
  <dimension ref="A1:AD33"/>
  <sheetViews>
    <sheetView showGridLines="0" zoomScaleNormal="100" workbookViewId="0">
      <pane ySplit="3" topLeftCell="A4" activePane="bottomLeft" state="frozen"/>
      <selection pane="bottomLeft" sqref="A1:AD1"/>
    </sheetView>
  </sheetViews>
  <sheetFormatPr defaultColWidth="2.5703125" defaultRowHeight="12" x14ac:dyDescent="0.15"/>
  <cols>
    <col min="1" max="1" width="2.5703125" style="52" customWidth="1"/>
    <col min="2" max="2" width="3.5703125" style="52" customWidth="1"/>
    <col min="3" max="3" width="4.42578125" style="52" customWidth="1"/>
    <col min="4" max="6" width="2.5703125" style="52" customWidth="1"/>
    <col min="7" max="29" width="3.140625" style="52" customWidth="1"/>
    <col min="30" max="30" width="3.28515625" style="52" customWidth="1"/>
    <col min="31" max="257" width="2.5703125" style="52"/>
    <col min="258" max="258" width="3.5703125" style="52" customWidth="1"/>
    <col min="259" max="259" width="4.42578125" style="52" customWidth="1"/>
    <col min="260" max="262" width="2.5703125" style="52"/>
    <col min="263" max="285" width="3.140625" style="52" customWidth="1"/>
    <col min="286" max="286" width="3.28515625" style="52" customWidth="1"/>
    <col min="287" max="513" width="2.5703125" style="52"/>
    <col min="514" max="514" width="3.5703125" style="52" customWidth="1"/>
    <col min="515" max="515" width="4.42578125" style="52" customWidth="1"/>
    <col min="516" max="518" width="2.5703125" style="52"/>
    <col min="519" max="541" width="3.140625" style="52" customWidth="1"/>
    <col min="542" max="542" width="3.28515625" style="52" customWidth="1"/>
    <col min="543" max="769" width="2.5703125" style="52"/>
    <col min="770" max="770" width="3.5703125" style="52" customWidth="1"/>
    <col min="771" max="771" width="4.42578125" style="52" customWidth="1"/>
    <col min="772" max="774" width="2.5703125" style="52"/>
    <col min="775" max="797" width="3.140625" style="52" customWidth="1"/>
    <col min="798" max="798" width="3.28515625" style="52" customWidth="1"/>
    <col min="799" max="1025" width="2.5703125" style="52"/>
    <col min="1026" max="1026" width="3.5703125" style="52" customWidth="1"/>
    <col min="1027" max="1027" width="4.42578125" style="52" customWidth="1"/>
    <col min="1028" max="1030" width="2.5703125" style="52"/>
    <col min="1031" max="1053" width="3.140625" style="52" customWidth="1"/>
    <col min="1054" max="1054" width="3.28515625" style="52" customWidth="1"/>
    <col min="1055" max="1281" width="2.5703125" style="52"/>
    <col min="1282" max="1282" width="3.5703125" style="52" customWidth="1"/>
    <col min="1283" max="1283" width="4.42578125" style="52" customWidth="1"/>
    <col min="1284" max="1286" width="2.5703125" style="52"/>
    <col min="1287" max="1309" width="3.140625" style="52" customWidth="1"/>
    <col min="1310" max="1310" width="3.28515625" style="52" customWidth="1"/>
    <col min="1311" max="1537" width="2.5703125" style="52"/>
    <col min="1538" max="1538" width="3.5703125" style="52" customWidth="1"/>
    <col min="1539" max="1539" width="4.42578125" style="52" customWidth="1"/>
    <col min="1540" max="1542" width="2.5703125" style="52"/>
    <col min="1543" max="1565" width="3.140625" style="52" customWidth="1"/>
    <col min="1566" max="1566" width="3.28515625" style="52" customWidth="1"/>
    <col min="1567" max="1793" width="2.5703125" style="52"/>
    <col min="1794" max="1794" width="3.5703125" style="52" customWidth="1"/>
    <col min="1795" max="1795" width="4.42578125" style="52" customWidth="1"/>
    <col min="1796" max="1798" width="2.5703125" style="52"/>
    <col min="1799" max="1821" width="3.140625" style="52" customWidth="1"/>
    <col min="1822" max="1822" width="3.28515625" style="52" customWidth="1"/>
    <col min="1823" max="2049" width="2.5703125" style="52"/>
    <col min="2050" max="2050" width="3.5703125" style="52" customWidth="1"/>
    <col min="2051" max="2051" width="4.42578125" style="52" customWidth="1"/>
    <col min="2052" max="2054" width="2.5703125" style="52"/>
    <col min="2055" max="2077" width="3.140625" style="52" customWidth="1"/>
    <col min="2078" max="2078" width="3.28515625" style="52" customWidth="1"/>
    <col min="2079" max="2305" width="2.5703125" style="52"/>
    <col min="2306" max="2306" width="3.5703125" style="52" customWidth="1"/>
    <col min="2307" max="2307" width="4.42578125" style="52" customWidth="1"/>
    <col min="2308" max="2310" width="2.5703125" style="52"/>
    <col min="2311" max="2333" width="3.140625" style="52" customWidth="1"/>
    <col min="2334" max="2334" width="3.28515625" style="52" customWidth="1"/>
    <col min="2335" max="2561" width="2.5703125" style="52"/>
    <col min="2562" max="2562" width="3.5703125" style="52" customWidth="1"/>
    <col min="2563" max="2563" width="4.42578125" style="52" customWidth="1"/>
    <col min="2564" max="2566" width="2.5703125" style="52"/>
    <col min="2567" max="2589" width="3.140625" style="52" customWidth="1"/>
    <col min="2590" max="2590" width="3.28515625" style="52" customWidth="1"/>
    <col min="2591" max="2817" width="2.5703125" style="52"/>
    <col min="2818" max="2818" width="3.5703125" style="52" customWidth="1"/>
    <col min="2819" max="2819" width="4.42578125" style="52" customWidth="1"/>
    <col min="2820" max="2822" width="2.5703125" style="52"/>
    <col min="2823" max="2845" width="3.140625" style="52" customWidth="1"/>
    <col min="2846" max="2846" width="3.28515625" style="52" customWidth="1"/>
    <col min="2847" max="3073" width="2.5703125" style="52"/>
    <col min="3074" max="3074" width="3.5703125" style="52" customWidth="1"/>
    <col min="3075" max="3075" width="4.42578125" style="52" customWidth="1"/>
    <col min="3076" max="3078" width="2.5703125" style="52"/>
    <col min="3079" max="3101" width="3.140625" style="52" customWidth="1"/>
    <col min="3102" max="3102" width="3.28515625" style="52" customWidth="1"/>
    <col min="3103" max="3329" width="2.5703125" style="52"/>
    <col min="3330" max="3330" width="3.5703125" style="52" customWidth="1"/>
    <col min="3331" max="3331" width="4.42578125" style="52" customWidth="1"/>
    <col min="3332" max="3334" width="2.5703125" style="52"/>
    <col min="3335" max="3357" width="3.140625" style="52" customWidth="1"/>
    <col min="3358" max="3358" width="3.28515625" style="52" customWidth="1"/>
    <col min="3359" max="3585" width="2.5703125" style="52"/>
    <col min="3586" max="3586" width="3.5703125" style="52" customWidth="1"/>
    <col min="3587" max="3587" width="4.42578125" style="52" customWidth="1"/>
    <col min="3588" max="3590" width="2.5703125" style="52"/>
    <col min="3591" max="3613" width="3.140625" style="52" customWidth="1"/>
    <col min="3614" max="3614" width="3.28515625" style="52" customWidth="1"/>
    <col min="3615" max="3841" width="2.5703125" style="52"/>
    <col min="3842" max="3842" width="3.5703125" style="52" customWidth="1"/>
    <col min="3843" max="3843" width="4.42578125" style="52" customWidth="1"/>
    <col min="3844" max="3846" width="2.5703125" style="52"/>
    <col min="3847" max="3869" width="3.140625" style="52" customWidth="1"/>
    <col min="3870" max="3870" width="3.28515625" style="52" customWidth="1"/>
    <col min="3871" max="4097" width="2.5703125" style="52"/>
    <col min="4098" max="4098" width="3.5703125" style="52" customWidth="1"/>
    <col min="4099" max="4099" width="4.42578125" style="52" customWidth="1"/>
    <col min="4100" max="4102" width="2.5703125" style="52"/>
    <col min="4103" max="4125" width="3.140625" style="52" customWidth="1"/>
    <col min="4126" max="4126" width="3.28515625" style="52" customWidth="1"/>
    <col min="4127" max="4353" width="2.5703125" style="52"/>
    <col min="4354" max="4354" width="3.5703125" style="52" customWidth="1"/>
    <col min="4355" max="4355" width="4.42578125" style="52" customWidth="1"/>
    <col min="4356" max="4358" width="2.5703125" style="52"/>
    <col min="4359" max="4381" width="3.140625" style="52" customWidth="1"/>
    <col min="4382" max="4382" width="3.28515625" style="52" customWidth="1"/>
    <col min="4383" max="4609" width="2.5703125" style="52"/>
    <col min="4610" max="4610" width="3.5703125" style="52" customWidth="1"/>
    <col min="4611" max="4611" width="4.42578125" style="52" customWidth="1"/>
    <col min="4612" max="4614" width="2.5703125" style="52"/>
    <col min="4615" max="4637" width="3.140625" style="52" customWidth="1"/>
    <col min="4638" max="4638" width="3.28515625" style="52" customWidth="1"/>
    <col min="4639" max="4865" width="2.5703125" style="52"/>
    <col min="4866" max="4866" width="3.5703125" style="52" customWidth="1"/>
    <col min="4867" max="4867" width="4.42578125" style="52" customWidth="1"/>
    <col min="4868" max="4870" width="2.5703125" style="52"/>
    <col min="4871" max="4893" width="3.140625" style="52" customWidth="1"/>
    <col min="4894" max="4894" width="3.28515625" style="52" customWidth="1"/>
    <col min="4895" max="5121" width="2.5703125" style="52"/>
    <col min="5122" max="5122" width="3.5703125" style="52" customWidth="1"/>
    <col min="5123" max="5123" width="4.42578125" style="52" customWidth="1"/>
    <col min="5124" max="5126" width="2.5703125" style="52"/>
    <col min="5127" max="5149" width="3.140625" style="52" customWidth="1"/>
    <col min="5150" max="5150" width="3.28515625" style="52" customWidth="1"/>
    <col min="5151" max="5377" width="2.5703125" style="52"/>
    <col min="5378" max="5378" width="3.5703125" style="52" customWidth="1"/>
    <col min="5379" max="5379" width="4.42578125" style="52" customWidth="1"/>
    <col min="5380" max="5382" width="2.5703125" style="52"/>
    <col min="5383" max="5405" width="3.140625" style="52" customWidth="1"/>
    <col min="5406" max="5406" width="3.28515625" style="52" customWidth="1"/>
    <col min="5407" max="5633" width="2.5703125" style="52"/>
    <col min="5634" max="5634" width="3.5703125" style="52" customWidth="1"/>
    <col min="5635" max="5635" width="4.42578125" style="52" customWidth="1"/>
    <col min="5636" max="5638" width="2.5703125" style="52"/>
    <col min="5639" max="5661" width="3.140625" style="52" customWidth="1"/>
    <col min="5662" max="5662" width="3.28515625" style="52" customWidth="1"/>
    <col min="5663" max="5889" width="2.5703125" style="52"/>
    <col min="5890" max="5890" width="3.5703125" style="52" customWidth="1"/>
    <col min="5891" max="5891" width="4.42578125" style="52" customWidth="1"/>
    <col min="5892" max="5894" width="2.5703125" style="52"/>
    <col min="5895" max="5917" width="3.140625" style="52" customWidth="1"/>
    <col min="5918" max="5918" width="3.28515625" style="52" customWidth="1"/>
    <col min="5919" max="6145" width="2.5703125" style="52"/>
    <col min="6146" max="6146" width="3.5703125" style="52" customWidth="1"/>
    <col min="6147" max="6147" width="4.42578125" style="52" customWidth="1"/>
    <col min="6148" max="6150" width="2.5703125" style="52"/>
    <col min="6151" max="6173" width="3.140625" style="52" customWidth="1"/>
    <col min="6174" max="6174" width="3.28515625" style="52" customWidth="1"/>
    <col min="6175" max="6401" width="2.5703125" style="52"/>
    <col min="6402" max="6402" width="3.5703125" style="52" customWidth="1"/>
    <col min="6403" max="6403" width="4.42578125" style="52" customWidth="1"/>
    <col min="6404" max="6406" width="2.5703125" style="52"/>
    <col min="6407" max="6429" width="3.140625" style="52" customWidth="1"/>
    <col min="6430" max="6430" width="3.28515625" style="52" customWidth="1"/>
    <col min="6431" max="6657" width="2.5703125" style="52"/>
    <col min="6658" max="6658" width="3.5703125" style="52" customWidth="1"/>
    <col min="6659" max="6659" width="4.42578125" style="52" customWidth="1"/>
    <col min="6660" max="6662" width="2.5703125" style="52"/>
    <col min="6663" max="6685" width="3.140625" style="52" customWidth="1"/>
    <col min="6686" max="6686" width="3.28515625" style="52" customWidth="1"/>
    <col min="6687" max="6913" width="2.5703125" style="52"/>
    <col min="6914" max="6914" width="3.5703125" style="52" customWidth="1"/>
    <col min="6915" max="6915" width="4.42578125" style="52" customWidth="1"/>
    <col min="6916" max="6918" width="2.5703125" style="52"/>
    <col min="6919" max="6941" width="3.140625" style="52" customWidth="1"/>
    <col min="6942" max="6942" width="3.28515625" style="52" customWidth="1"/>
    <col min="6943" max="7169" width="2.5703125" style="52"/>
    <col min="7170" max="7170" width="3.5703125" style="52" customWidth="1"/>
    <col min="7171" max="7171" width="4.42578125" style="52" customWidth="1"/>
    <col min="7172" max="7174" width="2.5703125" style="52"/>
    <col min="7175" max="7197" width="3.140625" style="52" customWidth="1"/>
    <col min="7198" max="7198" width="3.28515625" style="52" customWidth="1"/>
    <col min="7199" max="7425" width="2.5703125" style="52"/>
    <col min="7426" max="7426" width="3.5703125" style="52" customWidth="1"/>
    <col min="7427" max="7427" width="4.42578125" style="52" customWidth="1"/>
    <col min="7428" max="7430" width="2.5703125" style="52"/>
    <col min="7431" max="7453" width="3.140625" style="52" customWidth="1"/>
    <col min="7454" max="7454" width="3.28515625" style="52" customWidth="1"/>
    <col min="7455" max="7681" width="2.5703125" style="52"/>
    <col min="7682" max="7682" width="3.5703125" style="52" customWidth="1"/>
    <col min="7683" max="7683" width="4.42578125" style="52" customWidth="1"/>
    <col min="7684" max="7686" width="2.5703125" style="52"/>
    <col min="7687" max="7709" width="3.140625" style="52" customWidth="1"/>
    <col min="7710" max="7710" width="3.28515625" style="52" customWidth="1"/>
    <col min="7711" max="7937" width="2.5703125" style="52"/>
    <col min="7938" max="7938" width="3.5703125" style="52" customWidth="1"/>
    <col min="7939" max="7939" width="4.42578125" style="52" customWidth="1"/>
    <col min="7940" max="7942" width="2.5703125" style="52"/>
    <col min="7943" max="7965" width="3.140625" style="52" customWidth="1"/>
    <col min="7966" max="7966" width="3.28515625" style="52" customWidth="1"/>
    <col min="7967" max="8193" width="2.5703125" style="52"/>
    <col min="8194" max="8194" width="3.5703125" style="52" customWidth="1"/>
    <col min="8195" max="8195" width="4.42578125" style="52" customWidth="1"/>
    <col min="8196" max="8198" width="2.5703125" style="52"/>
    <col min="8199" max="8221" width="3.140625" style="52" customWidth="1"/>
    <col min="8222" max="8222" width="3.28515625" style="52" customWidth="1"/>
    <col min="8223" max="8449" width="2.5703125" style="52"/>
    <col min="8450" max="8450" width="3.5703125" style="52" customWidth="1"/>
    <col min="8451" max="8451" width="4.42578125" style="52" customWidth="1"/>
    <col min="8452" max="8454" width="2.5703125" style="52"/>
    <col min="8455" max="8477" width="3.140625" style="52" customWidth="1"/>
    <col min="8478" max="8478" width="3.28515625" style="52" customWidth="1"/>
    <col min="8479" max="8705" width="2.5703125" style="52"/>
    <col min="8706" max="8706" width="3.5703125" style="52" customWidth="1"/>
    <col min="8707" max="8707" width="4.42578125" style="52" customWidth="1"/>
    <col min="8708" max="8710" width="2.5703125" style="52"/>
    <col min="8711" max="8733" width="3.140625" style="52" customWidth="1"/>
    <col min="8734" max="8734" width="3.28515625" style="52" customWidth="1"/>
    <col min="8735" max="8961" width="2.5703125" style="52"/>
    <col min="8962" max="8962" width="3.5703125" style="52" customWidth="1"/>
    <col min="8963" max="8963" width="4.42578125" style="52" customWidth="1"/>
    <col min="8964" max="8966" width="2.5703125" style="52"/>
    <col min="8967" max="8989" width="3.140625" style="52" customWidth="1"/>
    <col min="8990" max="8990" width="3.28515625" style="52" customWidth="1"/>
    <col min="8991" max="9217" width="2.5703125" style="52"/>
    <col min="9218" max="9218" width="3.5703125" style="52" customWidth="1"/>
    <col min="9219" max="9219" width="4.42578125" style="52" customWidth="1"/>
    <col min="9220" max="9222" width="2.5703125" style="52"/>
    <col min="9223" max="9245" width="3.140625" style="52" customWidth="1"/>
    <col min="9246" max="9246" width="3.28515625" style="52" customWidth="1"/>
    <col min="9247" max="9473" width="2.5703125" style="52"/>
    <col min="9474" max="9474" width="3.5703125" style="52" customWidth="1"/>
    <col min="9475" max="9475" width="4.42578125" style="52" customWidth="1"/>
    <col min="9476" max="9478" width="2.5703125" style="52"/>
    <col min="9479" max="9501" width="3.140625" style="52" customWidth="1"/>
    <col min="9502" max="9502" width="3.28515625" style="52" customWidth="1"/>
    <col min="9503" max="9729" width="2.5703125" style="52"/>
    <col min="9730" max="9730" width="3.5703125" style="52" customWidth="1"/>
    <col min="9731" max="9731" width="4.42578125" style="52" customWidth="1"/>
    <col min="9732" max="9734" width="2.5703125" style="52"/>
    <col min="9735" max="9757" width="3.140625" style="52" customWidth="1"/>
    <col min="9758" max="9758" width="3.28515625" style="52" customWidth="1"/>
    <col min="9759" max="9985" width="2.5703125" style="52"/>
    <col min="9986" max="9986" width="3.5703125" style="52" customWidth="1"/>
    <col min="9987" max="9987" width="4.42578125" style="52" customWidth="1"/>
    <col min="9988" max="9990" width="2.5703125" style="52"/>
    <col min="9991" max="10013" width="3.140625" style="52" customWidth="1"/>
    <col min="10014" max="10014" width="3.28515625" style="52" customWidth="1"/>
    <col min="10015" max="10241" width="2.5703125" style="52"/>
    <col min="10242" max="10242" width="3.5703125" style="52" customWidth="1"/>
    <col min="10243" max="10243" width="4.42578125" style="52" customWidth="1"/>
    <col min="10244" max="10246" width="2.5703125" style="52"/>
    <col min="10247" max="10269" width="3.140625" style="52" customWidth="1"/>
    <col min="10270" max="10270" width="3.28515625" style="52" customWidth="1"/>
    <col min="10271" max="10497" width="2.5703125" style="52"/>
    <col min="10498" max="10498" width="3.5703125" style="52" customWidth="1"/>
    <col min="10499" max="10499" width="4.42578125" style="52" customWidth="1"/>
    <col min="10500" max="10502" width="2.5703125" style="52"/>
    <col min="10503" max="10525" width="3.140625" style="52" customWidth="1"/>
    <col min="10526" max="10526" width="3.28515625" style="52" customWidth="1"/>
    <col min="10527" max="10753" width="2.5703125" style="52"/>
    <col min="10754" max="10754" width="3.5703125" style="52" customWidth="1"/>
    <col min="10755" max="10755" width="4.42578125" style="52" customWidth="1"/>
    <col min="10756" max="10758" width="2.5703125" style="52"/>
    <col min="10759" max="10781" width="3.140625" style="52" customWidth="1"/>
    <col min="10782" max="10782" width="3.28515625" style="52" customWidth="1"/>
    <col min="10783" max="11009" width="2.5703125" style="52"/>
    <col min="11010" max="11010" width="3.5703125" style="52" customWidth="1"/>
    <col min="11011" max="11011" width="4.42578125" style="52" customWidth="1"/>
    <col min="11012" max="11014" width="2.5703125" style="52"/>
    <col min="11015" max="11037" width="3.140625" style="52" customWidth="1"/>
    <col min="11038" max="11038" width="3.28515625" style="52" customWidth="1"/>
    <col min="11039" max="11265" width="2.5703125" style="52"/>
    <col min="11266" max="11266" width="3.5703125" style="52" customWidth="1"/>
    <col min="11267" max="11267" width="4.42578125" style="52" customWidth="1"/>
    <col min="11268" max="11270" width="2.5703125" style="52"/>
    <col min="11271" max="11293" width="3.140625" style="52" customWidth="1"/>
    <col min="11294" max="11294" width="3.28515625" style="52" customWidth="1"/>
    <col min="11295" max="11521" width="2.5703125" style="52"/>
    <col min="11522" max="11522" width="3.5703125" style="52" customWidth="1"/>
    <col min="11523" max="11523" width="4.42578125" style="52" customWidth="1"/>
    <col min="11524" max="11526" width="2.5703125" style="52"/>
    <col min="11527" max="11549" width="3.140625" style="52" customWidth="1"/>
    <col min="11550" max="11550" width="3.28515625" style="52" customWidth="1"/>
    <col min="11551" max="11777" width="2.5703125" style="52"/>
    <col min="11778" max="11778" width="3.5703125" style="52" customWidth="1"/>
    <col min="11779" max="11779" width="4.42578125" style="52" customWidth="1"/>
    <col min="11780" max="11782" width="2.5703125" style="52"/>
    <col min="11783" max="11805" width="3.140625" style="52" customWidth="1"/>
    <col min="11806" max="11806" width="3.28515625" style="52" customWidth="1"/>
    <col min="11807" max="12033" width="2.5703125" style="52"/>
    <col min="12034" max="12034" width="3.5703125" style="52" customWidth="1"/>
    <col min="12035" max="12035" width="4.42578125" style="52" customWidth="1"/>
    <col min="12036" max="12038" width="2.5703125" style="52"/>
    <col min="12039" max="12061" width="3.140625" style="52" customWidth="1"/>
    <col min="12062" max="12062" width="3.28515625" style="52" customWidth="1"/>
    <col min="12063" max="12289" width="2.5703125" style="52"/>
    <col min="12290" max="12290" width="3.5703125" style="52" customWidth="1"/>
    <col min="12291" max="12291" width="4.42578125" style="52" customWidth="1"/>
    <col min="12292" max="12294" width="2.5703125" style="52"/>
    <col min="12295" max="12317" width="3.140625" style="52" customWidth="1"/>
    <col min="12318" max="12318" width="3.28515625" style="52" customWidth="1"/>
    <col min="12319" max="12545" width="2.5703125" style="52"/>
    <col min="12546" max="12546" width="3.5703125" style="52" customWidth="1"/>
    <col min="12547" max="12547" width="4.42578125" style="52" customWidth="1"/>
    <col min="12548" max="12550" width="2.5703125" style="52"/>
    <col min="12551" max="12573" width="3.140625" style="52" customWidth="1"/>
    <col min="12574" max="12574" width="3.28515625" style="52" customWidth="1"/>
    <col min="12575" max="12801" width="2.5703125" style="52"/>
    <col min="12802" max="12802" width="3.5703125" style="52" customWidth="1"/>
    <col min="12803" max="12803" width="4.42578125" style="52" customWidth="1"/>
    <col min="12804" max="12806" width="2.5703125" style="52"/>
    <col min="12807" max="12829" width="3.140625" style="52" customWidth="1"/>
    <col min="12830" max="12830" width="3.28515625" style="52" customWidth="1"/>
    <col min="12831" max="13057" width="2.5703125" style="52"/>
    <col min="13058" max="13058" width="3.5703125" style="52" customWidth="1"/>
    <col min="13059" max="13059" width="4.42578125" style="52" customWidth="1"/>
    <col min="13060" max="13062" width="2.5703125" style="52"/>
    <col min="13063" max="13085" width="3.140625" style="52" customWidth="1"/>
    <col min="13086" max="13086" width="3.28515625" style="52" customWidth="1"/>
    <col min="13087" max="13313" width="2.5703125" style="52"/>
    <col min="13314" max="13314" width="3.5703125" style="52" customWidth="1"/>
    <col min="13315" max="13315" width="4.42578125" style="52" customWidth="1"/>
    <col min="13316" max="13318" width="2.5703125" style="52"/>
    <col min="13319" max="13341" width="3.140625" style="52" customWidth="1"/>
    <col min="13342" max="13342" width="3.28515625" style="52" customWidth="1"/>
    <col min="13343" max="13569" width="2.5703125" style="52"/>
    <col min="13570" max="13570" width="3.5703125" style="52" customWidth="1"/>
    <col min="13571" max="13571" width="4.42578125" style="52" customWidth="1"/>
    <col min="13572" max="13574" width="2.5703125" style="52"/>
    <col min="13575" max="13597" width="3.140625" style="52" customWidth="1"/>
    <col min="13598" max="13598" width="3.28515625" style="52" customWidth="1"/>
    <col min="13599" max="13825" width="2.5703125" style="52"/>
    <col min="13826" max="13826" width="3.5703125" style="52" customWidth="1"/>
    <col min="13827" max="13827" width="4.42578125" style="52" customWidth="1"/>
    <col min="13828" max="13830" width="2.5703125" style="52"/>
    <col min="13831" max="13853" width="3.140625" style="52" customWidth="1"/>
    <col min="13854" max="13854" width="3.28515625" style="52" customWidth="1"/>
    <col min="13855" max="14081" width="2.5703125" style="52"/>
    <col min="14082" max="14082" width="3.5703125" style="52" customWidth="1"/>
    <col min="14083" max="14083" width="4.42578125" style="52" customWidth="1"/>
    <col min="14084" max="14086" width="2.5703125" style="52"/>
    <col min="14087" max="14109" width="3.140625" style="52" customWidth="1"/>
    <col min="14110" max="14110" width="3.28515625" style="52" customWidth="1"/>
    <col min="14111" max="14337" width="2.5703125" style="52"/>
    <col min="14338" max="14338" width="3.5703125" style="52" customWidth="1"/>
    <col min="14339" max="14339" width="4.42578125" style="52" customWidth="1"/>
    <col min="14340" max="14342" width="2.5703125" style="52"/>
    <col min="14343" max="14365" width="3.140625" style="52" customWidth="1"/>
    <col min="14366" max="14366" width="3.28515625" style="52" customWidth="1"/>
    <col min="14367" max="14593" width="2.5703125" style="52"/>
    <col min="14594" max="14594" width="3.5703125" style="52" customWidth="1"/>
    <col min="14595" max="14595" width="4.42578125" style="52" customWidth="1"/>
    <col min="14596" max="14598" width="2.5703125" style="52"/>
    <col min="14599" max="14621" width="3.140625" style="52" customWidth="1"/>
    <col min="14622" max="14622" width="3.28515625" style="52" customWidth="1"/>
    <col min="14623" max="14849" width="2.5703125" style="52"/>
    <col min="14850" max="14850" width="3.5703125" style="52" customWidth="1"/>
    <col min="14851" max="14851" width="4.42578125" style="52" customWidth="1"/>
    <col min="14852" max="14854" width="2.5703125" style="52"/>
    <col min="14855" max="14877" width="3.140625" style="52" customWidth="1"/>
    <col min="14878" max="14878" width="3.28515625" style="52" customWidth="1"/>
    <col min="14879" max="15105" width="2.5703125" style="52"/>
    <col min="15106" max="15106" width="3.5703125" style="52" customWidth="1"/>
    <col min="15107" max="15107" width="4.42578125" style="52" customWidth="1"/>
    <col min="15108" max="15110" width="2.5703125" style="52"/>
    <col min="15111" max="15133" width="3.140625" style="52" customWidth="1"/>
    <col min="15134" max="15134" width="3.28515625" style="52" customWidth="1"/>
    <col min="15135" max="15361" width="2.5703125" style="52"/>
    <col min="15362" max="15362" width="3.5703125" style="52" customWidth="1"/>
    <col min="15363" max="15363" width="4.42578125" style="52" customWidth="1"/>
    <col min="15364" max="15366" width="2.5703125" style="52"/>
    <col min="15367" max="15389" width="3.140625" style="52" customWidth="1"/>
    <col min="15390" max="15390" width="3.28515625" style="52" customWidth="1"/>
    <col min="15391" max="15617" width="2.5703125" style="52"/>
    <col min="15618" max="15618" width="3.5703125" style="52" customWidth="1"/>
    <col min="15619" max="15619" width="4.42578125" style="52" customWidth="1"/>
    <col min="15620" max="15622" width="2.5703125" style="52"/>
    <col min="15623" max="15645" width="3.140625" style="52" customWidth="1"/>
    <col min="15646" max="15646" width="3.28515625" style="52" customWidth="1"/>
    <col min="15647" max="15873" width="2.5703125" style="52"/>
    <col min="15874" max="15874" width="3.5703125" style="52" customWidth="1"/>
    <col min="15875" max="15875" width="4.42578125" style="52" customWidth="1"/>
    <col min="15876" max="15878" width="2.5703125" style="52"/>
    <col min="15879" max="15901" width="3.140625" style="52" customWidth="1"/>
    <col min="15902" max="15902" width="3.28515625" style="52" customWidth="1"/>
    <col min="15903" max="16129" width="2.5703125" style="52"/>
    <col min="16130" max="16130" width="3.5703125" style="52" customWidth="1"/>
    <col min="16131" max="16131" width="4.42578125" style="52" customWidth="1"/>
    <col min="16132" max="16134" width="2.5703125" style="52"/>
    <col min="16135" max="16157" width="3.140625" style="52" customWidth="1"/>
    <col min="16158" max="16158" width="3.28515625" style="52" customWidth="1"/>
    <col min="16159" max="16384" width="2.5703125" style="52"/>
  </cols>
  <sheetData>
    <row r="1" spans="1:30" ht="21.75" customHeight="1" x14ac:dyDescent="0.15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ht="24.75" customHeight="1" thickBot="1" x14ac:dyDescent="0.2"/>
    <row r="3" spans="1:30" ht="29.25" customHeight="1" x14ac:dyDescent="0.15">
      <c r="B3" s="53" t="s">
        <v>2</v>
      </c>
      <c r="C3" s="54"/>
      <c r="D3" s="54"/>
      <c r="E3" s="54"/>
      <c r="F3" s="54"/>
      <c r="G3" s="54" t="s">
        <v>35</v>
      </c>
      <c r="H3" s="54"/>
      <c r="I3" s="54"/>
      <c r="J3" s="54"/>
      <c r="K3" s="54" t="s">
        <v>36</v>
      </c>
      <c r="L3" s="54"/>
      <c r="M3" s="54"/>
      <c r="N3" s="54"/>
      <c r="O3" s="54" t="s">
        <v>37</v>
      </c>
      <c r="P3" s="54"/>
      <c r="Q3" s="54"/>
      <c r="R3" s="54"/>
      <c r="S3" s="54" t="s">
        <v>38</v>
      </c>
      <c r="T3" s="54"/>
      <c r="U3" s="54"/>
      <c r="V3" s="54"/>
      <c r="W3" s="54" t="s">
        <v>39</v>
      </c>
      <c r="X3" s="54"/>
      <c r="Y3" s="54"/>
      <c r="Z3" s="54"/>
      <c r="AA3" s="54" t="s">
        <v>40</v>
      </c>
      <c r="AB3" s="54"/>
      <c r="AC3" s="54"/>
      <c r="AD3" s="55"/>
    </row>
    <row r="4" spans="1:30" ht="23.1" customHeight="1" x14ac:dyDescent="0.15">
      <c r="B4" s="56" t="s">
        <v>41</v>
      </c>
      <c r="C4" s="57" t="s">
        <v>42</v>
      </c>
      <c r="D4" s="57"/>
      <c r="E4" s="57"/>
      <c r="F4" s="57"/>
      <c r="G4" s="58">
        <v>26937</v>
      </c>
      <c r="H4" s="59"/>
      <c r="I4" s="59"/>
      <c r="J4" s="59"/>
      <c r="K4" s="59">
        <v>26922</v>
      </c>
      <c r="L4" s="59"/>
      <c r="M4" s="59"/>
      <c r="N4" s="59"/>
      <c r="O4" s="59">
        <v>26913</v>
      </c>
      <c r="P4" s="59"/>
      <c r="Q4" s="59"/>
      <c r="R4" s="59"/>
      <c r="S4" s="59">
        <v>26941</v>
      </c>
      <c r="T4" s="59"/>
      <c r="U4" s="59"/>
      <c r="V4" s="59"/>
      <c r="W4" s="59">
        <v>26945</v>
      </c>
      <c r="X4" s="59"/>
      <c r="Y4" s="59"/>
      <c r="Z4" s="59"/>
      <c r="AA4" s="59">
        <v>26957</v>
      </c>
      <c r="AB4" s="59"/>
      <c r="AC4" s="59"/>
      <c r="AD4" s="59"/>
    </row>
    <row r="5" spans="1:30" ht="23.1" customHeight="1" x14ac:dyDescent="0.15">
      <c r="B5" s="56"/>
      <c r="C5" s="60" t="s">
        <v>43</v>
      </c>
      <c r="D5" s="57" t="s">
        <v>7</v>
      </c>
      <c r="E5" s="57"/>
      <c r="F5" s="57"/>
      <c r="G5" s="58">
        <v>78209</v>
      </c>
      <c r="H5" s="59"/>
      <c r="I5" s="59"/>
      <c r="J5" s="59"/>
      <c r="K5" s="59">
        <v>78146</v>
      </c>
      <c r="L5" s="59"/>
      <c r="M5" s="59"/>
      <c r="N5" s="59"/>
      <c r="O5" s="59">
        <v>77898</v>
      </c>
      <c r="P5" s="59"/>
      <c r="Q5" s="59"/>
      <c r="R5" s="59"/>
      <c r="S5" s="59">
        <v>77816</v>
      </c>
      <c r="T5" s="59"/>
      <c r="U5" s="59"/>
      <c r="V5" s="59"/>
      <c r="W5" s="59">
        <v>77752</v>
      </c>
      <c r="X5" s="59"/>
      <c r="Y5" s="59"/>
      <c r="Z5" s="59"/>
      <c r="AA5" s="59">
        <v>77705</v>
      </c>
      <c r="AB5" s="59"/>
      <c r="AC5" s="59"/>
      <c r="AD5" s="59"/>
    </row>
    <row r="6" spans="1:30" ht="23.1" customHeight="1" x14ac:dyDescent="0.15">
      <c r="B6" s="61">
        <v>15</v>
      </c>
      <c r="C6" s="60"/>
      <c r="D6" s="57" t="s">
        <v>8</v>
      </c>
      <c r="E6" s="57"/>
      <c r="F6" s="57"/>
      <c r="G6" s="58">
        <v>37710</v>
      </c>
      <c r="H6" s="59"/>
      <c r="I6" s="59"/>
      <c r="J6" s="59"/>
      <c r="K6" s="59">
        <v>37666</v>
      </c>
      <c r="L6" s="59"/>
      <c r="M6" s="59"/>
      <c r="N6" s="59"/>
      <c r="O6" s="59">
        <v>37546</v>
      </c>
      <c r="P6" s="59"/>
      <c r="Q6" s="59"/>
      <c r="R6" s="59"/>
      <c r="S6" s="59">
        <v>37524</v>
      </c>
      <c r="T6" s="59"/>
      <c r="U6" s="59"/>
      <c r="V6" s="59"/>
      <c r="W6" s="59">
        <v>37486</v>
      </c>
      <c r="X6" s="59"/>
      <c r="Y6" s="59"/>
      <c r="Z6" s="59"/>
      <c r="AA6" s="59">
        <v>37438</v>
      </c>
      <c r="AB6" s="59"/>
      <c r="AC6" s="59"/>
      <c r="AD6" s="59"/>
    </row>
    <row r="7" spans="1:30" ht="23.1" customHeight="1" x14ac:dyDescent="0.15">
      <c r="B7" s="62" t="s">
        <v>2</v>
      </c>
      <c r="C7" s="60"/>
      <c r="D7" s="57" t="s">
        <v>9</v>
      </c>
      <c r="E7" s="57"/>
      <c r="F7" s="57"/>
      <c r="G7" s="58">
        <v>40499</v>
      </c>
      <c r="H7" s="59"/>
      <c r="I7" s="59"/>
      <c r="J7" s="59"/>
      <c r="K7" s="59">
        <v>40480</v>
      </c>
      <c r="L7" s="59"/>
      <c r="M7" s="59"/>
      <c r="N7" s="59"/>
      <c r="O7" s="59">
        <v>40352</v>
      </c>
      <c r="P7" s="59"/>
      <c r="Q7" s="59"/>
      <c r="R7" s="59"/>
      <c r="S7" s="59">
        <v>40292</v>
      </c>
      <c r="T7" s="59"/>
      <c r="U7" s="59"/>
      <c r="V7" s="59"/>
      <c r="W7" s="59">
        <v>40266</v>
      </c>
      <c r="X7" s="59"/>
      <c r="Y7" s="59"/>
      <c r="Z7" s="59"/>
      <c r="AA7" s="59">
        <v>40267</v>
      </c>
      <c r="AB7" s="59"/>
      <c r="AC7" s="59"/>
      <c r="AD7" s="59"/>
    </row>
    <row r="8" spans="1:30" ht="23.1" customHeight="1" x14ac:dyDescent="0.15">
      <c r="B8" s="63"/>
      <c r="C8" s="63"/>
      <c r="D8" s="63"/>
      <c r="E8" s="63"/>
      <c r="F8" s="63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1:30" ht="23.1" customHeight="1" x14ac:dyDescent="0.15">
      <c r="B9" s="56" t="s">
        <v>41</v>
      </c>
      <c r="C9" s="57" t="s">
        <v>42</v>
      </c>
      <c r="D9" s="57"/>
      <c r="E9" s="57"/>
      <c r="F9" s="57"/>
      <c r="G9" s="58">
        <v>26939</v>
      </c>
      <c r="H9" s="59"/>
      <c r="I9" s="59"/>
      <c r="J9" s="59"/>
      <c r="K9" s="59">
        <v>26913</v>
      </c>
      <c r="L9" s="59"/>
      <c r="M9" s="59"/>
      <c r="N9" s="59"/>
      <c r="O9" s="59">
        <v>26985</v>
      </c>
      <c r="P9" s="59"/>
      <c r="Q9" s="59"/>
      <c r="R9" s="59"/>
      <c r="S9" s="59">
        <v>27101</v>
      </c>
      <c r="T9" s="59"/>
      <c r="U9" s="59"/>
      <c r="V9" s="59"/>
      <c r="W9" s="59">
        <v>27118</v>
      </c>
      <c r="X9" s="59"/>
      <c r="Y9" s="59"/>
      <c r="Z9" s="59"/>
      <c r="AA9" s="59">
        <v>27101</v>
      </c>
      <c r="AB9" s="59"/>
      <c r="AC9" s="59"/>
      <c r="AD9" s="59"/>
    </row>
    <row r="10" spans="1:30" ht="23.1" customHeight="1" x14ac:dyDescent="0.15">
      <c r="B10" s="56"/>
      <c r="C10" s="60" t="s">
        <v>43</v>
      </c>
      <c r="D10" s="57" t="s">
        <v>7</v>
      </c>
      <c r="E10" s="57"/>
      <c r="F10" s="57"/>
      <c r="G10" s="58">
        <v>77299</v>
      </c>
      <c r="H10" s="59"/>
      <c r="I10" s="59"/>
      <c r="J10" s="59"/>
      <c r="K10" s="59">
        <v>77205</v>
      </c>
      <c r="L10" s="59"/>
      <c r="M10" s="59"/>
      <c r="N10" s="59"/>
      <c r="O10" s="59">
        <v>77099</v>
      </c>
      <c r="P10" s="59"/>
      <c r="Q10" s="59"/>
      <c r="R10" s="59"/>
      <c r="S10" s="59">
        <v>77132</v>
      </c>
      <c r="T10" s="59"/>
      <c r="U10" s="59"/>
      <c r="V10" s="59"/>
      <c r="W10" s="59">
        <v>77082</v>
      </c>
      <c r="X10" s="59"/>
      <c r="Y10" s="59"/>
      <c r="Z10" s="59"/>
      <c r="AA10" s="59">
        <v>77039</v>
      </c>
      <c r="AB10" s="59"/>
      <c r="AC10" s="59"/>
      <c r="AD10" s="59"/>
    </row>
    <row r="11" spans="1:30" ht="23.1" customHeight="1" x14ac:dyDescent="0.15">
      <c r="B11" s="61">
        <v>16</v>
      </c>
      <c r="C11" s="60"/>
      <c r="D11" s="57" t="s">
        <v>8</v>
      </c>
      <c r="E11" s="57"/>
      <c r="F11" s="57"/>
      <c r="G11" s="58">
        <v>37185</v>
      </c>
      <c r="H11" s="59"/>
      <c r="I11" s="59"/>
      <c r="J11" s="59"/>
      <c r="K11" s="59">
        <v>37152</v>
      </c>
      <c r="L11" s="59"/>
      <c r="M11" s="59"/>
      <c r="N11" s="59"/>
      <c r="O11" s="59">
        <v>37124</v>
      </c>
      <c r="P11" s="59"/>
      <c r="Q11" s="59"/>
      <c r="R11" s="59"/>
      <c r="S11" s="59">
        <v>37140</v>
      </c>
      <c r="T11" s="59"/>
      <c r="U11" s="59"/>
      <c r="V11" s="59"/>
      <c r="W11" s="59">
        <v>37135</v>
      </c>
      <c r="X11" s="59"/>
      <c r="Y11" s="59"/>
      <c r="Z11" s="59"/>
      <c r="AA11" s="59">
        <v>37107</v>
      </c>
      <c r="AB11" s="59"/>
      <c r="AC11" s="59"/>
      <c r="AD11" s="59"/>
    </row>
    <row r="12" spans="1:30" ht="23.1" customHeight="1" x14ac:dyDescent="0.15">
      <c r="B12" s="62" t="s">
        <v>2</v>
      </c>
      <c r="C12" s="60"/>
      <c r="D12" s="57" t="s">
        <v>9</v>
      </c>
      <c r="E12" s="57"/>
      <c r="F12" s="57"/>
      <c r="G12" s="58">
        <v>40114</v>
      </c>
      <c r="H12" s="59"/>
      <c r="I12" s="59"/>
      <c r="J12" s="59"/>
      <c r="K12" s="59">
        <v>40053</v>
      </c>
      <c r="L12" s="59"/>
      <c r="M12" s="59"/>
      <c r="N12" s="59"/>
      <c r="O12" s="59">
        <v>39975</v>
      </c>
      <c r="P12" s="59"/>
      <c r="Q12" s="59"/>
      <c r="R12" s="59"/>
      <c r="S12" s="59">
        <v>39992</v>
      </c>
      <c r="T12" s="59"/>
      <c r="U12" s="59"/>
      <c r="V12" s="59"/>
      <c r="W12" s="59">
        <v>39947</v>
      </c>
      <c r="X12" s="59"/>
      <c r="Y12" s="59"/>
      <c r="Z12" s="59"/>
      <c r="AA12" s="59">
        <v>39932</v>
      </c>
      <c r="AB12" s="59"/>
      <c r="AC12" s="59"/>
      <c r="AD12" s="59"/>
    </row>
    <row r="13" spans="1:30" ht="23.1" customHeight="1" x14ac:dyDescent="0.15">
      <c r="B13" s="63"/>
      <c r="C13" s="63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spans="1:30" ht="23.1" customHeight="1" x14ac:dyDescent="0.15">
      <c r="B14" s="56" t="s">
        <v>41</v>
      </c>
      <c r="C14" s="57" t="s">
        <v>42</v>
      </c>
      <c r="D14" s="57"/>
      <c r="E14" s="57"/>
      <c r="F14" s="57"/>
      <c r="G14" s="58">
        <v>27075</v>
      </c>
      <c r="H14" s="59"/>
      <c r="I14" s="59"/>
      <c r="J14" s="59"/>
      <c r="K14" s="59">
        <v>27047</v>
      </c>
      <c r="L14" s="59"/>
      <c r="M14" s="59"/>
      <c r="N14" s="59"/>
      <c r="O14" s="59">
        <v>27078</v>
      </c>
      <c r="P14" s="59"/>
      <c r="Q14" s="59"/>
      <c r="R14" s="59"/>
      <c r="S14" s="59">
        <v>27198</v>
      </c>
      <c r="T14" s="59"/>
      <c r="U14" s="59"/>
      <c r="V14" s="59"/>
      <c r="W14" s="59">
        <v>27194</v>
      </c>
      <c r="X14" s="59"/>
      <c r="Y14" s="59"/>
      <c r="Z14" s="59"/>
      <c r="AA14" s="59">
        <v>27179</v>
      </c>
      <c r="AB14" s="59"/>
      <c r="AC14" s="59"/>
      <c r="AD14" s="59"/>
    </row>
    <row r="15" spans="1:30" ht="23.1" customHeight="1" x14ac:dyDescent="0.15">
      <c r="B15" s="56"/>
      <c r="C15" s="60" t="s">
        <v>43</v>
      </c>
      <c r="D15" s="57" t="s">
        <v>7</v>
      </c>
      <c r="E15" s="57"/>
      <c r="F15" s="57"/>
      <c r="G15" s="58">
        <f>G16+G17</f>
        <v>76564</v>
      </c>
      <c r="H15" s="59"/>
      <c r="I15" s="59"/>
      <c r="J15" s="59"/>
      <c r="K15" s="59">
        <f>K16+K17</f>
        <v>76463</v>
      </c>
      <c r="L15" s="59"/>
      <c r="M15" s="59"/>
      <c r="N15" s="59"/>
      <c r="O15" s="59">
        <f>O16+O17</f>
        <v>76230</v>
      </c>
      <c r="P15" s="59"/>
      <c r="Q15" s="59"/>
      <c r="R15" s="59"/>
      <c r="S15" s="59">
        <f>S16+S17</f>
        <v>76262</v>
      </c>
      <c r="T15" s="59"/>
      <c r="U15" s="59"/>
      <c r="V15" s="59"/>
      <c r="W15" s="59">
        <f>W16+W17</f>
        <v>76213</v>
      </c>
      <c r="X15" s="59"/>
      <c r="Y15" s="59"/>
      <c r="Z15" s="59"/>
      <c r="AA15" s="59">
        <f>AA16+AA17</f>
        <v>76154</v>
      </c>
      <c r="AB15" s="59"/>
      <c r="AC15" s="59"/>
      <c r="AD15" s="59"/>
    </row>
    <row r="16" spans="1:30" ht="23.1" customHeight="1" x14ac:dyDescent="0.15">
      <c r="B16" s="61">
        <v>17</v>
      </c>
      <c r="C16" s="60"/>
      <c r="D16" s="57" t="s">
        <v>8</v>
      </c>
      <c r="E16" s="57"/>
      <c r="F16" s="57"/>
      <c r="G16" s="58">
        <v>36847</v>
      </c>
      <c r="H16" s="59"/>
      <c r="I16" s="59"/>
      <c r="J16" s="59"/>
      <c r="K16" s="59">
        <v>36807</v>
      </c>
      <c r="L16" s="59"/>
      <c r="M16" s="59"/>
      <c r="N16" s="59"/>
      <c r="O16" s="59">
        <v>36710</v>
      </c>
      <c r="P16" s="59"/>
      <c r="Q16" s="59"/>
      <c r="R16" s="59"/>
      <c r="S16" s="59">
        <v>36736</v>
      </c>
      <c r="T16" s="59"/>
      <c r="U16" s="59"/>
      <c r="V16" s="59"/>
      <c r="W16" s="59">
        <v>36701</v>
      </c>
      <c r="X16" s="59"/>
      <c r="Y16" s="59"/>
      <c r="Z16" s="59"/>
      <c r="AA16" s="59">
        <v>36665</v>
      </c>
      <c r="AB16" s="59"/>
      <c r="AC16" s="59"/>
      <c r="AD16" s="59"/>
    </row>
    <row r="17" spans="2:30" ht="23.1" customHeight="1" x14ac:dyDescent="0.15">
      <c r="B17" s="62" t="s">
        <v>2</v>
      </c>
      <c r="C17" s="60"/>
      <c r="D17" s="57" t="s">
        <v>9</v>
      </c>
      <c r="E17" s="57"/>
      <c r="F17" s="57"/>
      <c r="G17" s="58">
        <v>39717</v>
      </c>
      <c r="H17" s="59"/>
      <c r="I17" s="59"/>
      <c r="J17" s="59"/>
      <c r="K17" s="59">
        <v>39656</v>
      </c>
      <c r="L17" s="59"/>
      <c r="M17" s="59"/>
      <c r="N17" s="59"/>
      <c r="O17" s="59">
        <v>39520</v>
      </c>
      <c r="P17" s="59"/>
      <c r="Q17" s="59"/>
      <c r="R17" s="59"/>
      <c r="S17" s="59">
        <v>39526</v>
      </c>
      <c r="T17" s="59"/>
      <c r="U17" s="59"/>
      <c r="V17" s="59"/>
      <c r="W17" s="59">
        <v>39512</v>
      </c>
      <c r="X17" s="59"/>
      <c r="Y17" s="59"/>
      <c r="Z17" s="59"/>
      <c r="AA17" s="59">
        <v>39489</v>
      </c>
      <c r="AB17" s="59"/>
      <c r="AC17" s="59"/>
      <c r="AD17" s="59"/>
    </row>
    <row r="18" spans="2:30" ht="23.1" customHeight="1" x14ac:dyDescent="0.15">
      <c r="B18" s="63"/>
      <c r="C18" s="63"/>
      <c r="D18" s="63"/>
      <c r="E18" s="63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2:30" ht="23.1" customHeight="1" x14ac:dyDescent="0.15">
      <c r="B19" s="56" t="s">
        <v>41</v>
      </c>
      <c r="C19" s="57" t="s">
        <v>42</v>
      </c>
      <c r="D19" s="57"/>
      <c r="E19" s="57"/>
      <c r="F19" s="57"/>
      <c r="G19" s="58">
        <v>27210</v>
      </c>
      <c r="H19" s="59"/>
      <c r="I19" s="59"/>
      <c r="J19" s="59"/>
      <c r="K19" s="59">
        <v>27220</v>
      </c>
      <c r="L19" s="59"/>
      <c r="M19" s="59"/>
      <c r="N19" s="59"/>
      <c r="O19" s="59">
        <v>27241</v>
      </c>
      <c r="P19" s="59"/>
      <c r="Q19" s="59"/>
      <c r="R19" s="59"/>
      <c r="S19" s="59">
        <v>27269</v>
      </c>
      <c r="T19" s="59"/>
      <c r="U19" s="59"/>
      <c r="V19" s="59"/>
      <c r="W19" s="59">
        <v>27254</v>
      </c>
      <c r="X19" s="59"/>
      <c r="Y19" s="59"/>
      <c r="Z19" s="59"/>
      <c r="AA19" s="59">
        <v>27250</v>
      </c>
      <c r="AB19" s="59"/>
      <c r="AC19" s="59"/>
      <c r="AD19" s="59"/>
    </row>
    <row r="20" spans="2:30" ht="23.1" customHeight="1" x14ac:dyDescent="0.15">
      <c r="B20" s="56"/>
      <c r="C20" s="60" t="s">
        <v>43</v>
      </c>
      <c r="D20" s="57" t="s">
        <v>7</v>
      </c>
      <c r="E20" s="57"/>
      <c r="F20" s="57"/>
      <c r="G20" s="58">
        <f>G21+G22</f>
        <v>75544</v>
      </c>
      <c r="H20" s="59"/>
      <c r="I20" s="59"/>
      <c r="J20" s="59"/>
      <c r="K20" s="59">
        <f>K21+K22</f>
        <v>75454</v>
      </c>
      <c r="L20" s="59"/>
      <c r="M20" s="59"/>
      <c r="N20" s="59"/>
      <c r="O20" s="59">
        <f>O21+O22</f>
        <v>75256</v>
      </c>
      <c r="P20" s="59"/>
      <c r="Q20" s="59"/>
      <c r="R20" s="59"/>
      <c r="S20" s="59">
        <f>S21+S22</f>
        <v>75128</v>
      </c>
      <c r="T20" s="59"/>
      <c r="U20" s="59"/>
      <c r="V20" s="59"/>
      <c r="W20" s="59">
        <f>W21+W22</f>
        <v>75044</v>
      </c>
      <c r="X20" s="59"/>
      <c r="Y20" s="59"/>
      <c r="Z20" s="59"/>
      <c r="AA20" s="59">
        <f>AA21+AA22</f>
        <v>74938</v>
      </c>
      <c r="AB20" s="59"/>
      <c r="AC20" s="59"/>
      <c r="AD20" s="59"/>
    </row>
    <row r="21" spans="2:30" ht="23.1" customHeight="1" x14ac:dyDescent="0.15">
      <c r="B21" s="61">
        <v>18</v>
      </c>
      <c r="C21" s="60"/>
      <c r="D21" s="57" t="s">
        <v>8</v>
      </c>
      <c r="E21" s="57"/>
      <c r="F21" s="57"/>
      <c r="G21" s="58">
        <v>36341</v>
      </c>
      <c r="H21" s="59"/>
      <c r="I21" s="59"/>
      <c r="J21" s="59"/>
      <c r="K21" s="59">
        <v>36299</v>
      </c>
      <c r="L21" s="59"/>
      <c r="M21" s="59"/>
      <c r="N21" s="59"/>
      <c r="O21" s="59">
        <v>36199</v>
      </c>
      <c r="P21" s="59"/>
      <c r="Q21" s="59"/>
      <c r="R21" s="59"/>
      <c r="S21" s="59">
        <v>36148</v>
      </c>
      <c r="T21" s="59"/>
      <c r="U21" s="59"/>
      <c r="V21" s="59"/>
      <c r="W21" s="59">
        <v>36111</v>
      </c>
      <c r="X21" s="59"/>
      <c r="Y21" s="59"/>
      <c r="Z21" s="59"/>
      <c r="AA21" s="59">
        <v>36072</v>
      </c>
      <c r="AB21" s="59"/>
      <c r="AC21" s="59"/>
      <c r="AD21" s="59"/>
    </row>
    <row r="22" spans="2:30" ht="23.1" customHeight="1" x14ac:dyDescent="0.15">
      <c r="B22" s="62" t="s">
        <v>2</v>
      </c>
      <c r="C22" s="60"/>
      <c r="D22" s="57" t="s">
        <v>9</v>
      </c>
      <c r="E22" s="57"/>
      <c r="F22" s="57"/>
      <c r="G22" s="58">
        <v>39203</v>
      </c>
      <c r="H22" s="59"/>
      <c r="I22" s="59"/>
      <c r="J22" s="59"/>
      <c r="K22" s="59">
        <v>39155</v>
      </c>
      <c r="L22" s="59"/>
      <c r="M22" s="59"/>
      <c r="N22" s="59"/>
      <c r="O22" s="59">
        <v>39057</v>
      </c>
      <c r="P22" s="59"/>
      <c r="Q22" s="59"/>
      <c r="R22" s="59"/>
      <c r="S22" s="59">
        <v>38980</v>
      </c>
      <c r="T22" s="59"/>
      <c r="U22" s="59"/>
      <c r="V22" s="59"/>
      <c r="W22" s="59">
        <v>38933</v>
      </c>
      <c r="X22" s="59"/>
      <c r="Y22" s="59"/>
      <c r="Z22" s="59"/>
      <c r="AA22" s="59">
        <v>38866</v>
      </c>
      <c r="AB22" s="59"/>
      <c r="AC22" s="59"/>
      <c r="AD22" s="59"/>
    </row>
    <row r="23" spans="2:30" ht="23.1" customHeight="1" x14ac:dyDescent="0.15">
      <c r="B23" s="66"/>
      <c r="C23" s="67"/>
      <c r="D23" s="68"/>
      <c r="E23" s="68"/>
      <c r="F23" s="68"/>
      <c r="G23" s="69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2:30" ht="23.1" customHeight="1" x14ac:dyDescent="0.15">
      <c r="B24" s="56" t="s">
        <v>41</v>
      </c>
      <c r="C24" s="57" t="s">
        <v>42</v>
      </c>
      <c r="D24" s="57"/>
      <c r="E24" s="57"/>
      <c r="F24" s="57"/>
      <c r="G24" s="58">
        <v>27197</v>
      </c>
      <c r="H24" s="59"/>
      <c r="I24" s="59"/>
      <c r="J24" s="59"/>
      <c r="K24" s="59">
        <v>27185</v>
      </c>
      <c r="L24" s="59"/>
      <c r="M24" s="59"/>
      <c r="N24" s="59"/>
      <c r="O24" s="59">
        <v>27184</v>
      </c>
      <c r="P24" s="59"/>
      <c r="Q24" s="59"/>
      <c r="R24" s="59"/>
      <c r="S24" s="59">
        <v>27259</v>
      </c>
      <c r="T24" s="59"/>
      <c r="U24" s="59"/>
      <c r="V24" s="59"/>
      <c r="W24" s="59">
        <v>27261</v>
      </c>
      <c r="X24" s="59"/>
      <c r="Y24" s="59"/>
      <c r="Z24" s="59"/>
      <c r="AA24" s="59">
        <v>27257</v>
      </c>
      <c r="AB24" s="59"/>
      <c r="AC24" s="59"/>
      <c r="AD24" s="59"/>
    </row>
    <row r="25" spans="2:30" ht="22.5" customHeight="1" x14ac:dyDescent="0.15">
      <c r="B25" s="56"/>
      <c r="C25" s="60" t="s">
        <v>43</v>
      </c>
      <c r="D25" s="57" t="s">
        <v>7</v>
      </c>
      <c r="E25" s="57"/>
      <c r="F25" s="57"/>
      <c r="G25" s="58">
        <f>G26+G27</f>
        <v>74301</v>
      </c>
      <c r="H25" s="59"/>
      <c r="I25" s="59"/>
      <c r="J25" s="59"/>
      <c r="K25" s="59">
        <f>K26+K27</f>
        <v>74240</v>
      </c>
      <c r="L25" s="59"/>
      <c r="M25" s="59"/>
      <c r="N25" s="59"/>
      <c r="O25" s="59">
        <f>O26+O27</f>
        <v>74000</v>
      </c>
      <c r="P25" s="59"/>
      <c r="Q25" s="59"/>
      <c r="R25" s="59"/>
      <c r="S25" s="59">
        <f>S26+S27</f>
        <v>73960</v>
      </c>
      <c r="T25" s="59"/>
      <c r="U25" s="59"/>
      <c r="V25" s="59"/>
      <c r="W25" s="59">
        <f>W26+W27</f>
        <v>73856</v>
      </c>
      <c r="X25" s="59"/>
      <c r="Y25" s="59"/>
      <c r="Z25" s="59"/>
      <c r="AA25" s="59">
        <f>AA26+AA27</f>
        <v>73765</v>
      </c>
      <c r="AB25" s="59"/>
      <c r="AC25" s="59"/>
      <c r="AD25" s="59"/>
    </row>
    <row r="26" spans="2:30" ht="22.5" customHeight="1" x14ac:dyDescent="0.15">
      <c r="B26" s="61">
        <v>19</v>
      </c>
      <c r="C26" s="60"/>
      <c r="D26" s="57" t="s">
        <v>8</v>
      </c>
      <c r="E26" s="57"/>
      <c r="F26" s="57"/>
      <c r="G26" s="58">
        <v>35768</v>
      </c>
      <c r="H26" s="59"/>
      <c r="I26" s="59"/>
      <c r="J26" s="59"/>
      <c r="K26" s="59">
        <v>35744</v>
      </c>
      <c r="L26" s="59"/>
      <c r="M26" s="59"/>
      <c r="N26" s="59"/>
      <c r="O26" s="59">
        <v>35627</v>
      </c>
      <c r="P26" s="59"/>
      <c r="Q26" s="59"/>
      <c r="R26" s="59"/>
      <c r="S26" s="59">
        <v>35621</v>
      </c>
      <c r="T26" s="59"/>
      <c r="U26" s="59"/>
      <c r="V26" s="59"/>
      <c r="W26" s="59">
        <v>35572</v>
      </c>
      <c r="X26" s="59"/>
      <c r="Y26" s="59"/>
      <c r="Z26" s="59"/>
      <c r="AA26" s="59">
        <v>35510</v>
      </c>
      <c r="AB26" s="59"/>
      <c r="AC26" s="59"/>
      <c r="AD26" s="59"/>
    </row>
    <row r="27" spans="2:30" ht="22.5" customHeight="1" x14ac:dyDescent="0.15">
      <c r="B27" s="62" t="s">
        <v>2</v>
      </c>
      <c r="C27" s="60"/>
      <c r="D27" s="57" t="s">
        <v>9</v>
      </c>
      <c r="E27" s="57"/>
      <c r="F27" s="57"/>
      <c r="G27" s="58">
        <v>38533</v>
      </c>
      <c r="H27" s="59"/>
      <c r="I27" s="59"/>
      <c r="J27" s="59"/>
      <c r="K27" s="59">
        <v>38496</v>
      </c>
      <c r="L27" s="59"/>
      <c r="M27" s="59"/>
      <c r="N27" s="59"/>
      <c r="O27" s="59">
        <v>38373</v>
      </c>
      <c r="P27" s="59"/>
      <c r="Q27" s="59"/>
      <c r="R27" s="59"/>
      <c r="S27" s="59">
        <v>38339</v>
      </c>
      <c r="T27" s="59"/>
      <c r="U27" s="59"/>
      <c r="V27" s="59"/>
      <c r="W27" s="59">
        <v>38284</v>
      </c>
      <c r="X27" s="59"/>
      <c r="Y27" s="59"/>
      <c r="Z27" s="59"/>
      <c r="AA27" s="59">
        <v>38255</v>
      </c>
      <c r="AB27" s="59"/>
      <c r="AC27" s="59"/>
      <c r="AD27" s="59"/>
    </row>
    <row r="28" spans="2:30" ht="22.5" customHeight="1" x14ac:dyDescent="0.15">
      <c r="B28" s="66"/>
      <c r="C28" s="67"/>
      <c r="D28" s="68"/>
      <c r="E28" s="68"/>
      <c r="F28" s="68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</row>
    <row r="29" spans="2:30" ht="22.5" customHeight="1" x14ac:dyDescent="0.15">
      <c r="B29" s="56" t="s">
        <v>41</v>
      </c>
      <c r="C29" s="57" t="s">
        <v>42</v>
      </c>
      <c r="D29" s="57"/>
      <c r="E29" s="57"/>
      <c r="F29" s="57"/>
      <c r="G29" s="58">
        <v>27149</v>
      </c>
      <c r="H29" s="59"/>
      <c r="I29" s="59"/>
      <c r="J29" s="59"/>
      <c r="K29" s="59">
        <v>27129</v>
      </c>
      <c r="L29" s="59"/>
      <c r="M29" s="59"/>
      <c r="N29" s="59"/>
      <c r="O29" s="59">
        <v>27105</v>
      </c>
      <c r="P29" s="59"/>
      <c r="Q29" s="59"/>
      <c r="R29" s="59"/>
      <c r="S29" s="59">
        <v>27135</v>
      </c>
      <c r="T29" s="59"/>
      <c r="U29" s="59"/>
      <c r="V29" s="59"/>
      <c r="W29" s="59">
        <v>27135</v>
      </c>
      <c r="X29" s="59"/>
      <c r="Y29" s="59"/>
      <c r="Z29" s="59"/>
      <c r="AA29" s="59">
        <v>27127</v>
      </c>
      <c r="AB29" s="59"/>
      <c r="AC29" s="59"/>
      <c r="AD29" s="59"/>
    </row>
    <row r="30" spans="2:30" ht="22.5" customHeight="1" x14ac:dyDescent="0.15">
      <c r="B30" s="56"/>
      <c r="C30" s="60" t="s">
        <v>43</v>
      </c>
      <c r="D30" s="57" t="s">
        <v>7</v>
      </c>
      <c r="E30" s="57"/>
      <c r="F30" s="57"/>
      <c r="G30" s="58">
        <v>73187</v>
      </c>
      <c r="H30" s="59"/>
      <c r="I30" s="59"/>
      <c r="J30" s="59"/>
      <c r="K30" s="59">
        <v>73084</v>
      </c>
      <c r="L30" s="59"/>
      <c r="M30" s="59"/>
      <c r="N30" s="59"/>
      <c r="O30" s="59">
        <v>72786</v>
      </c>
      <c r="P30" s="59"/>
      <c r="Q30" s="59"/>
      <c r="R30" s="59"/>
      <c r="S30" s="59">
        <v>72628</v>
      </c>
      <c r="T30" s="59"/>
      <c r="U30" s="59"/>
      <c r="V30" s="59"/>
      <c r="W30" s="59">
        <v>72573</v>
      </c>
      <c r="X30" s="59"/>
      <c r="Y30" s="59"/>
      <c r="Z30" s="59"/>
      <c r="AA30" s="59">
        <v>72517</v>
      </c>
      <c r="AB30" s="59"/>
      <c r="AC30" s="59"/>
      <c r="AD30" s="59"/>
    </row>
    <row r="31" spans="2:30" ht="22.5" customHeight="1" x14ac:dyDescent="0.15">
      <c r="B31" s="61">
        <v>20</v>
      </c>
      <c r="C31" s="60"/>
      <c r="D31" s="57" t="s">
        <v>8</v>
      </c>
      <c r="E31" s="57"/>
      <c r="F31" s="57"/>
      <c r="G31" s="58">
        <v>35231</v>
      </c>
      <c r="H31" s="59"/>
      <c r="I31" s="59"/>
      <c r="J31" s="59"/>
      <c r="K31" s="59">
        <v>35181</v>
      </c>
      <c r="L31" s="59"/>
      <c r="M31" s="59"/>
      <c r="N31" s="59"/>
      <c r="O31" s="59">
        <v>35042</v>
      </c>
      <c r="P31" s="59"/>
      <c r="Q31" s="59"/>
      <c r="R31" s="59"/>
      <c r="S31" s="59">
        <v>34971</v>
      </c>
      <c r="T31" s="59"/>
      <c r="U31" s="59"/>
      <c r="V31" s="59"/>
      <c r="W31" s="59">
        <v>34944</v>
      </c>
      <c r="X31" s="59"/>
      <c r="Y31" s="59"/>
      <c r="Z31" s="59"/>
      <c r="AA31" s="59">
        <v>34918</v>
      </c>
      <c r="AB31" s="59"/>
      <c r="AC31" s="59"/>
      <c r="AD31" s="59"/>
    </row>
    <row r="32" spans="2:30" ht="22.5" customHeight="1" x14ac:dyDescent="0.15">
      <c r="B32" s="71" t="s">
        <v>2</v>
      </c>
      <c r="C32" s="72"/>
      <c r="D32" s="73" t="s">
        <v>9</v>
      </c>
      <c r="E32" s="73"/>
      <c r="F32" s="73"/>
      <c r="G32" s="74">
        <v>37956</v>
      </c>
      <c r="H32" s="75"/>
      <c r="I32" s="75"/>
      <c r="J32" s="75"/>
      <c r="K32" s="75">
        <v>37903</v>
      </c>
      <c r="L32" s="75"/>
      <c r="M32" s="75"/>
      <c r="N32" s="75"/>
      <c r="O32" s="75">
        <v>37744</v>
      </c>
      <c r="P32" s="75"/>
      <c r="Q32" s="75"/>
      <c r="R32" s="75"/>
      <c r="S32" s="75">
        <v>37657</v>
      </c>
      <c r="T32" s="75"/>
      <c r="U32" s="75"/>
      <c r="V32" s="75"/>
      <c r="W32" s="75">
        <v>37629</v>
      </c>
      <c r="X32" s="75"/>
      <c r="Y32" s="75"/>
      <c r="Z32" s="75"/>
      <c r="AA32" s="75">
        <v>37599</v>
      </c>
      <c r="AB32" s="75"/>
      <c r="AC32" s="75"/>
      <c r="AD32" s="75"/>
    </row>
    <row r="33" spans="2:16" ht="22.5" customHeight="1" x14ac:dyDescent="0.15">
      <c r="B33" s="76" t="s">
        <v>44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188">
    <mergeCell ref="AA31:AD31"/>
    <mergeCell ref="D32:F32"/>
    <mergeCell ref="G32:J32"/>
    <mergeCell ref="K32:N32"/>
    <mergeCell ref="O32:R32"/>
    <mergeCell ref="S32:V32"/>
    <mergeCell ref="W32:Z32"/>
    <mergeCell ref="AA32:AD32"/>
    <mergeCell ref="D31:F31"/>
    <mergeCell ref="G31:J31"/>
    <mergeCell ref="K31:N31"/>
    <mergeCell ref="O31:R31"/>
    <mergeCell ref="S31:V31"/>
    <mergeCell ref="W31:Z31"/>
    <mergeCell ref="W29:Z29"/>
    <mergeCell ref="AA29:AD29"/>
    <mergeCell ref="C30:C32"/>
    <mergeCell ref="D30:F30"/>
    <mergeCell ref="G30:J30"/>
    <mergeCell ref="K30:N30"/>
    <mergeCell ref="O30:R30"/>
    <mergeCell ref="S30:V30"/>
    <mergeCell ref="W30:Z30"/>
    <mergeCell ref="AA30:AD30"/>
    <mergeCell ref="B29:B30"/>
    <mergeCell ref="C29:F29"/>
    <mergeCell ref="G29:J29"/>
    <mergeCell ref="K29:N29"/>
    <mergeCell ref="O29:R29"/>
    <mergeCell ref="S29:V29"/>
    <mergeCell ref="AA26:AD26"/>
    <mergeCell ref="D27:F27"/>
    <mergeCell ref="G27:J27"/>
    <mergeCell ref="K27:N27"/>
    <mergeCell ref="O27:R27"/>
    <mergeCell ref="S27:V27"/>
    <mergeCell ref="W27:Z27"/>
    <mergeCell ref="AA27:AD27"/>
    <mergeCell ref="D26:F26"/>
    <mergeCell ref="G26:J26"/>
    <mergeCell ref="K26:N26"/>
    <mergeCell ref="O26:R26"/>
    <mergeCell ref="S26:V26"/>
    <mergeCell ref="W26:Z26"/>
    <mergeCell ref="W24:Z24"/>
    <mergeCell ref="AA24:AD24"/>
    <mergeCell ref="C25:C27"/>
    <mergeCell ref="D25:F25"/>
    <mergeCell ref="G25:J25"/>
    <mergeCell ref="K25:N25"/>
    <mergeCell ref="O25:R25"/>
    <mergeCell ref="S25:V25"/>
    <mergeCell ref="W25:Z25"/>
    <mergeCell ref="AA25:AD25"/>
    <mergeCell ref="B24:B25"/>
    <mergeCell ref="C24:F24"/>
    <mergeCell ref="G24:J24"/>
    <mergeCell ref="K24:N24"/>
    <mergeCell ref="O24:R24"/>
    <mergeCell ref="S24:V24"/>
    <mergeCell ref="AA21:AD21"/>
    <mergeCell ref="D22:F22"/>
    <mergeCell ref="G22:J22"/>
    <mergeCell ref="K22:N22"/>
    <mergeCell ref="O22:R22"/>
    <mergeCell ref="S22:V22"/>
    <mergeCell ref="W22:Z22"/>
    <mergeCell ref="AA22:AD22"/>
    <mergeCell ref="D21:F21"/>
    <mergeCell ref="G21:J21"/>
    <mergeCell ref="K21:N21"/>
    <mergeCell ref="O21:R21"/>
    <mergeCell ref="S21:V21"/>
    <mergeCell ref="W21:Z21"/>
    <mergeCell ref="W19:Z19"/>
    <mergeCell ref="AA19:AD19"/>
    <mergeCell ref="C20:C22"/>
    <mergeCell ref="D20:F20"/>
    <mergeCell ref="G20:J20"/>
    <mergeCell ref="K20:N20"/>
    <mergeCell ref="O20:R20"/>
    <mergeCell ref="S20:V20"/>
    <mergeCell ref="W20:Z20"/>
    <mergeCell ref="AA20:AD20"/>
    <mergeCell ref="B19:B20"/>
    <mergeCell ref="C19:F19"/>
    <mergeCell ref="G19:J19"/>
    <mergeCell ref="K19:N19"/>
    <mergeCell ref="O19:R19"/>
    <mergeCell ref="S19:V19"/>
    <mergeCell ref="AA16:AD16"/>
    <mergeCell ref="D17:F17"/>
    <mergeCell ref="G17:J17"/>
    <mergeCell ref="K17:N17"/>
    <mergeCell ref="O17:R17"/>
    <mergeCell ref="S17:V17"/>
    <mergeCell ref="W17:Z17"/>
    <mergeCell ref="AA17:AD17"/>
    <mergeCell ref="D16:F16"/>
    <mergeCell ref="G16:J16"/>
    <mergeCell ref="K16:N16"/>
    <mergeCell ref="O16:R16"/>
    <mergeCell ref="S16:V16"/>
    <mergeCell ref="W16:Z16"/>
    <mergeCell ref="W14:Z14"/>
    <mergeCell ref="AA14:AD14"/>
    <mergeCell ref="C15:C17"/>
    <mergeCell ref="D15:F15"/>
    <mergeCell ref="G15:J15"/>
    <mergeCell ref="K15:N15"/>
    <mergeCell ref="O15:R15"/>
    <mergeCell ref="S15:V15"/>
    <mergeCell ref="W15:Z15"/>
    <mergeCell ref="AA15:AD15"/>
    <mergeCell ref="B14:B15"/>
    <mergeCell ref="C14:F14"/>
    <mergeCell ref="G14:J14"/>
    <mergeCell ref="K14:N14"/>
    <mergeCell ref="O14:R14"/>
    <mergeCell ref="S14:V14"/>
    <mergeCell ref="AA11:AD11"/>
    <mergeCell ref="D12:F12"/>
    <mergeCell ref="G12:J12"/>
    <mergeCell ref="K12:N12"/>
    <mergeCell ref="O12:R12"/>
    <mergeCell ref="S12:V12"/>
    <mergeCell ref="W12:Z12"/>
    <mergeCell ref="AA12:AD12"/>
    <mergeCell ref="D11:F11"/>
    <mergeCell ref="G11:J11"/>
    <mergeCell ref="K11:N11"/>
    <mergeCell ref="O11:R11"/>
    <mergeCell ref="S11:V11"/>
    <mergeCell ref="W11:Z11"/>
    <mergeCell ref="W9:Z9"/>
    <mergeCell ref="AA9:AD9"/>
    <mergeCell ref="C10:C12"/>
    <mergeCell ref="D10:F10"/>
    <mergeCell ref="G10:J10"/>
    <mergeCell ref="K10:N10"/>
    <mergeCell ref="O10:R10"/>
    <mergeCell ref="S10:V10"/>
    <mergeCell ref="W10:Z10"/>
    <mergeCell ref="AA10:AD10"/>
    <mergeCell ref="B9:B10"/>
    <mergeCell ref="C9:F9"/>
    <mergeCell ref="G9:J9"/>
    <mergeCell ref="K9:N9"/>
    <mergeCell ref="O9:R9"/>
    <mergeCell ref="S9:V9"/>
    <mergeCell ref="AA6:AD6"/>
    <mergeCell ref="D7:F7"/>
    <mergeCell ref="G7:J7"/>
    <mergeCell ref="K7:N7"/>
    <mergeCell ref="O7:R7"/>
    <mergeCell ref="S7:V7"/>
    <mergeCell ref="W7:Z7"/>
    <mergeCell ref="AA7:AD7"/>
    <mergeCell ref="D6:F6"/>
    <mergeCell ref="G6:J6"/>
    <mergeCell ref="K6:N6"/>
    <mergeCell ref="O6:R6"/>
    <mergeCell ref="S6:V6"/>
    <mergeCell ref="W6:Z6"/>
    <mergeCell ref="W4:Z4"/>
    <mergeCell ref="AA4:AD4"/>
    <mergeCell ref="C5:C7"/>
    <mergeCell ref="D5:F5"/>
    <mergeCell ref="G5:J5"/>
    <mergeCell ref="K5:N5"/>
    <mergeCell ref="O5:R5"/>
    <mergeCell ref="S5:V5"/>
    <mergeCell ref="W5:Z5"/>
    <mergeCell ref="AA5:AD5"/>
    <mergeCell ref="B4:B5"/>
    <mergeCell ref="C4:F4"/>
    <mergeCell ref="G4:J4"/>
    <mergeCell ref="K4:N4"/>
    <mergeCell ref="O4:R4"/>
    <mergeCell ref="S4:V4"/>
    <mergeCell ref="A1:AD1"/>
    <mergeCell ref="B3:F3"/>
    <mergeCell ref="G3:J3"/>
    <mergeCell ref="K3:N3"/>
    <mergeCell ref="O3:R3"/>
    <mergeCell ref="S3:V3"/>
    <mergeCell ref="W3:Z3"/>
    <mergeCell ref="AA3:AD3"/>
  </mergeCells>
  <phoneticPr fontId="2"/>
  <pageMargins left="0.78740157480314965" right="0.78740157480314965" top="1.1200000000000001" bottom="0.78740157480314965" header="0.75" footer="0.51181102362204722"/>
  <pageSetup paperSize="9" scale="97" orientation="portrait" horizontalDpi="1200" verticalDpi="1200" r:id="rId1"/>
  <headerFooter alignWithMargins="0">
    <oddHeader xml:space="preserve">&amp;C&amp;"ＭＳ 明朝,太字"&amp;16 &amp;14 &amp;12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F8DF-2717-4C8B-BC6F-65EB5CDAF4B5}">
  <sheetPr>
    <pageSetUpPr fitToPage="1"/>
  </sheetPr>
  <dimension ref="A1:AD34"/>
  <sheetViews>
    <sheetView showGridLines="0" workbookViewId="0">
      <pane ySplit="3" topLeftCell="A4" activePane="bottomLeft" state="frozen"/>
      <selection pane="bottomLeft" sqref="A1:AD1"/>
    </sheetView>
  </sheetViews>
  <sheetFormatPr defaultColWidth="2.5703125" defaultRowHeight="12" x14ac:dyDescent="0.15"/>
  <cols>
    <col min="1" max="1" width="2.5703125" style="52" customWidth="1"/>
    <col min="2" max="2" width="3.5703125" style="52" customWidth="1"/>
    <col min="3" max="3" width="4.42578125" style="52" customWidth="1"/>
    <col min="4" max="6" width="2.5703125" style="52" customWidth="1"/>
    <col min="7" max="29" width="3.140625" style="52" customWidth="1"/>
    <col min="30" max="30" width="3.28515625" style="52" customWidth="1"/>
    <col min="31" max="257" width="2.5703125" style="52"/>
    <col min="258" max="258" width="3.5703125" style="52" customWidth="1"/>
    <col min="259" max="259" width="4.42578125" style="52" customWidth="1"/>
    <col min="260" max="262" width="2.5703125" style="52"/>
    <col min="263" max="285" width="3.140625" style="52" customWidth="1"/>
    <col min="286" max="286" width="3.28515625" style="52" customWidth="1"/>
    <col min="287" max="513" width="2.5703125" style="52"/>
    <col min="514" max="514" width="3.5703125" style="52" customWidth="1"/>
    <col min="515" max="515" width="4.42578125" style="52" customWidth="1"/>
    <col min="516" max="518" width="2.5703125" style="52"/>
    <col min="519" max="541" width="3.140625" style="52" customWidth="1"/>
    <col min="542" max="542" width="3.28515625" style="52" customWidth="1"/>
    <col min="543" max="769" width="2.5703125" style="52"/>
    <col min="770" max="770" width="3.5703125" style="52" customWidth="1"/>
    <col min="771" max="771" width="4.42578125" style="52" customWidth="1"/>
    <col min="772" max="774" width="2.5703125" style="52"/>
    <col min="775" max="797" width="3.140625" style="52" customWidth="1"/>
    <col min="798" max="798" width="3.28515625" style="52" customWidth="1"/>
    <col min="799" max="1025" width="2.5703125" style="52"/>
    <col min="1026" max="1026" width="3.5703125" style="52" customWidth="1"/>
    <col min="1027" max="1027" width="4.42578125" style="52" customWidth="1"/>
    <col min="1028" max="1030" width="2.5703125" style="52"/>
    <col min="1031" max="1053" width="3.140625" style="52" customWidth="1"/>
    <col min="1054" max="1054" width="3.28515625" style="52" customWidth="1"/>
    <col min="1055" max="1281" width="2.5703125" style="52"/>
    <col min="1282" max="1282" width="3.5703125" style="52" customWidth="1"/>
    <col min="1283" max="1283" width="4.42578125" style="52" customWidth="1"/>
    <col min="1284" max="1286" width="2.5703125" style="52"/>
    <col min="1287" max="1309" width="3.140625" style="52" customWidth="1"/>
    <col min="1310" max="1310" width="3.28515625" style="52" customWidth="1"/>
    <col min="1311" max="1537" width="2.5703125" style="52"/>
    <col min="1538" max="1538" width="3.5703125" style="52" customWidth="1"/>
    <col min="1539" max="1539" width="4.42578125" style="52" customWidth="1"/>
    <col min="1540" max="1542" width="2.5703125" style="52"/>
    <col min="1543" max="1565" width="3.140625" style="52" customWidth="1"/>
    <col min="1566" max="1566" width="3.28515625" style="52" customWidth="1"/>
    <col min="1567" max="1793" width="2.5703125" style="52"/>
    <col min="1794" max="1794" width="3.5703125" style="52" customWidth="1"/>
    <col min="1795" max="1795" width="4.42578125" style="52" customWidth="1"/>
    <col min="1796" max="1798" width="2.5703125" style="52"/>
    <col min="1799" max="1821" width="3.140625" style="52" customWidth="1"/>
    <col min="1822" max="1822" width="3.28515625" style="52" customWidth="1"/>
    <col min="1823" max="2049" width="2.5703125" style="52"/>
    <col min="2050" max="2050" width="3.5703125" style="52" customWidth="1"/>
    <col min="2051" max="2051" width="4.42578125" style="52" customWidth="1"/>
    <col min="2052" max="2054" width="2.5703125" style="52"/>
    <col min="2055" max="2077" width="3.140625" style="52" customWidth="1"/>
    <col min="2078" max="2078" width="3.28515625" style="52" customWidth="1"/>
    <col min="2079" max="2305" width="2.5703125" style="52"/>
    <col min="2306" max="2306" width="3.5703125" style="52" customWidth="1"/>
    <col min="2307" max="2307" width="4.42578125" style="52" customWidth="1"/>
    <col min="2308" max="2310" width="2.5703125" style="52"/>
    <col min="2311" max="2333" width="3.140625" style="52" customWidth="1"/>
    <col min="2334" max="2334" width="3.28515625" style="52" customWidth="1"/>
    <col min="2335" max="2561" width="2.5703125" style="52"/>
    <col min="2562" max="2562" width="3.5703125" style="52" customWidth="1"/>
    <col min="2563" max="2563" width="4.42578125" style="52" customWidth="1"/>
    <col min="2564" max="2566" width="2.5703125" style="52"/>
    <col min="2567" max="2589" width="3.140625" style="52" customWidth="1"/>
    <col min="2590" max="2590" width="3.28515625" style="52" customWidth="1"/>
    <col min="2591" max="2817" width="2.5703125" style="52"/>
    <col min="2818" max="2818" width="3.5703125" style="52" customWidth="1"/>
    <col min="2819" max="2819" width="4.42578125" style="52" customWidth="1"/>
    <col min="2820" max="2822" width="2.5703125" style="52"/>
    <col min="2823" max="2845" width="3.140625" style="52" customWidth="1"/>
    <col min="2846" max="2846" width="3.28515625" style="52" customWidth="1"/>
    <col min="2847" max="3073" width="2.5703125" style="52"/>
    <col min="3074" max="3074" width="3.5703125" style="52" customWidth="1"/>
    <col min="3075" max="3075" width="4.42578125" style="52" customWidth="1"/>
    <col min="3076" max="3078" width="2.5703125" style="52"/>
    <col min="3079" max="3101" width="3.140625" style="52" customWidth="1"/>
    <col min="3102" max="3102" width="3.28515625" style="52" customWidth="1"/>
    <col min="3103" max="3329" width="2.5703125" style="52"/>
    <col min="3330" max="3330" width="3.5703125" style="52" customWidth="1"/>
    <col min="3331" max="3331" width="4.42578125" style="52" customWidth="1"/>
    <col min="3332" max="3334" width="2.5703125" style="52"/>
    <col min="3335" max="3357" width="3.140625" style="52" customWidth="1"/>
    <col min="3358" max="3358" width="3.28515625" style="52" customWidth="1"/>
    <col min="3359" max="3585" width="2.5703125" style="52"/>
    <col min="3586" max="3586" width="3.5703125" style="52" customWidth="1"/>
    <col min="3587" max="3587" width="4.42578125" style="52" customWidth="1"/>
    <col min="3588" max="3590" width="2.5703125" style="52"/>
    <col min="3591" max="3613" width="3.140625" style="52" customWidth="1"/>
    <col min="3614" max="3614" width="3.28515625" style="52" customWidth="1"/>
    <col min="3615" max="3841" width="2.5703125" style="52"/>
    <col min="3842" max="3842" width="3.5703125" style="52" customWidth="1"/>
    <col min="3843" max="3843" width="4.42578125" style="52" customWidth="1"/>
    <col min="3844" max="3846" width="2.5703125" style="52"/>
    <col min="3847" max="3869" width="3.140625" style="52" customWidth="1"/>
    <col min="3870" max="3870" width="3.28515625" style="52" customWidth="1"/>
    <col min="3871" max="4097" width="2.5703125" style="52"/>
    <col min="4098" max="4098" width="3.5703125" style="52" customWidth="1"/>
    <col min="4099" max="4099" width="4.42578125" style="52" customWidth="1"/>
    <col min="4100" max="4102" width="2.5703125" style="52"/>
    <col min="4103" max="4125" width="3.140625" style="52" customWidth="1"/>
    <col min="4126" max="4126" width="3.28515625" style="52" customWidth="1"/>
    <col min="4127" max="4353" width="2.5703125" style="52"/>
    <col min="4354" max="4354" width="3.5703125" style="52" customWidth="1"/>
    <col min="4355" max="4355" width="4.42578125" style="52" customWidth="1"/>
    <col min="4356" max="4358" width="2.5703125" style="52"/>
    <col min="4359" max="4381" width="3.140625" style="52" customWidth="1"/>
    <col min="4382" max="4382" width="3.28515625" style="52" customWidth="1"/>
    <col min="4383" max="4609" width="2.5703125" style="52"/>
    <col min="4610" max="4610" width="3.5703125" style="52" customWidth="1"/>
    <col min="4611" max="4611" width="4.42578125" style="52" customWidth="1"/>
    <col min="4612" max="4614" width="2.5703125" style="52"/>
    <col min="4615" max="4637" width="3.140625" style="52" customWidth="1"/>
    <col min="4638" max="4638" width="3.28515625" style="52" customWidth="1"/>
    <col min="4639" max="4865" width="2.5703125" style="52"/>
    <col min="4866" max="4866" width="3.5703125" style="52" customWidth="1"/>
    <col min="4867" max="4867" width="4.42578125" style="52" customWidth="1"/>
    <col min="4868" max="4870" width="2.5703125" style="52"/>
    <col min="4871" max="4893" width="3.140625" style="52" customWidth="1"/>
    <col min="4894" max="4894" width="3.28515625" style="52" customWidth="1"/>
    <col min="4895" max="5121" width="2.5703125" style="52"/>
    <col min="5122" max="5122" width="3.5703125" style="52" customWidth="1"/>
    <col min="5123" max="5123" width="4.42578125" style="52" customWidth="1"/>
    <col min="5124" max="5126" width="2.5703125" style="52"/>
    <col min="5127" max="5149" width="3.140625" style="52" customWidth="1"/>
    <col min="5150" max="5150" width="3.28515625" style="52" customWidth="1"/>
    <col min="5151" max="5377" width="2.5703125" style="52"/>
    <col min="5378" max="5378" width="3.5703125" style="52" customWidth="1"/>
    <col min="5379" max="5379" width="4.42578125" style="52" customWidth="1"/>
    <col min="5380" max="5382" width="2.5703125" style="52"/>
    <col min="5383" max="5405" width="3.140625" style="52" customWidth="1"/>
    <col min="5406" max="5406" width="3.28515625" style="52" customWidth="1"/>
    <col min="5407" max="5633" width="2.5703125" style="52"/>
    <col min="5634" max="5634" width="3.5703125" style="52" customWidth="1"/>
    <col min="5635" max="5635" width="4.42578125" style="52" customWidth="1"/>
    <col min="5636" max="5638" width="2.5703125" style="52"/>
    <col min="5639" max="5661" width="3.140625" style="52" customWidth="1"/>
    <col min="5662" max="5662" width="3.28515625" style="52" customWidth="1"/>
    <col min="5663" max="5889" width="2.5703125" style="52"/>
    <col min="5890" max="5890" width="3.5703125" style="52" customWidth="1"/>
    <col min="5891" max="5891" width="4.42578125" style="52" customWidth="1"/>
    <col min="5892" max="5894" width="2.5703125" style="52"/>
    <col min="5895" max="5917" width="3.140625" style="52" customWidth="1"/>
    <col min="5918" max="5918" width="3.28515625" style="52" customWidth="1"/>
    <col min="5919" max="6145" width="2.5703125" style="52"/>
    <col min="6146" max="6146" width="3.5703125" style="52" customWidth="1"/>
    <col min="6147" max="6147" width="4.42578125" style="52" customWidth="1"/>
    <col min="6148" max="6150" width="2.5703125" style="52"/>
    <col min="6151" max="6173" width="3.140625" style="52" customWidth="1"/>
    <col min="6174" max="6174" width="3.28515625" style="52" customWidth="1"/>
    <col min="6175" max="6401" width="2.5703125" style="52"/>
    <col min="6402" max="6402" width="3.5703125" style="52" customWidth="1"/>
    <col min="6403" max="6403" width="4.42578125" style="52" customWidth="1"/>
    <col min="6404" max="6406" width="2.5703125" style="52"/>
    <col min="6407" max="6429" width="3.140625" style="52" customWidth="1"/>
    <col min="6430" max="6430" width="3.28515625" style="52" customWidth="1"/>
    <col min="6431" max="6657" width="2.5703125" style="52"/>
    <col min="6658" max="6658" width="3.5703125" style="52" customWidth="1"/>
    <col min="6659" max="6659" width="4.42578125" style="52" customWidth="1"/>
    <col min="6660" max="6662" width="2.5703125" style="52"/>
    <col min="6663" max="6685" width="3.140625" style="52" customWidth="1"/>
    <col min="6686" max="6686" width="3.28515625" style="52" customWidth="1"/>
    <col min="6687" max="6913" width="2.5703125" style="52"/>
    <col min="6914" max="6914" width="3.5703125" style="52" customWidth="1"/>
    <col min="6915" max="6915" width="4.42578125" style="52" customWidth="1"/>
    <col min="6916" max="6918" width="2.5703125" style="52"/>
    <col min="6919" max="6941" width="3.140625" style="52" customWidth="1"/>
    <col min="6942" max="6942" width="3.28515625" style="52" customWidth="1"/>
    <col min="6943" max="7169" width="2.5703125" style="52"/>
    <col min="7170" max="7170" width="3.5703125" style="52" customWidth="1"/>
    <col min="7171" max="7171" width="4.42578125" style="52" customWidth="1"/>
    <col min="7172" max="7174" width="2.5703125" style="52"/>
    <col min="7175" max="7197" width="3.140625" style="52" customWidth="1"/>
    <col min="7198" max="7198" width="3.28515625" style="52" customWidth="1"/>
    <col min="7199" max="7425" width="2.5703125" style="52"/>
    <col min="7426" max="7426" width="3.5703125" style="52" customWidth="1"/>
    <col min="7427" max="7427" width="4.42578125" style="52" customWidth="1"/>
    <col min="7428" max="7430" width="2.5703125" style="52"/>
    <col min="7431" max="7453" width="3.140625" style="52" customWidth="1"/>
    <col min="7454" max="7454" width="3.28515625" style="52" customWidth="1"/>
    <col min="7455" max="7681" width="2.5703125" style="52"/>
    <col min="7682" max="7682" width="3.5703125" style="52" customWidth="1"/>
    <col min="7683" max="7683" width="4.42578125" style="52" customWidth="1"/>
    <col min="7684" max="7686" width="2.5703125" style="52"/>
    <col min="7687" max="7709" width="3.140625" style="52" customWidth="1"/>
    <col min="7710" max="7710" width="3.28515625" style="52" customWidth="1"/>
    <col min="7711" max="7937" width="2.5703125" style="52"/>
    <col min="7938" max="7938" width="3.5703125" style="52" customWidth="1"/>
    <col min="7939" max="7939" width="4.42578125" style="52" customWidth="1"/>
    <col min="7940" max="7942" width="2.5703125" style="52"/>
    <col min="7943" max="7965" width="3.140625" style="52" customWidth="1"/>
    <col min="7966" max="7966" width="3.28515625" style="52" customWidth="1"/>
    <col min="7967" max="8193" width="2.5703125" style="52"/>
    <col min="8194" max="8194" width="3.5703125" style="52" customWidth="1"/>
    <col min="8195" max="8195" width="4.42578125" style="52" customWidth="1"/>
    <col min="8196" max="8198" width="2.5703125" style="52"/>
    <col min="8199" max="8221" width="3.140625" style="52" customWidth="1"/>
    <col min="8222" max="8222" width="3.28515625" style="52" customWidth="1"/>
    <col min="8223" max="8449" width="2.5703125" style="52"/>
    <col min="8450" max="8450" width="3.5703125" style="52" customWidth="1"/>
    <col min="8451" max="8451" width="4.42578125" style="52" customWidth="1"/>
    <col min="8452" max="8454" width="2.5703125" style="52"/>
    <col min="8455" max="8477" width="3.140625" style="52" customWidth="1"/>
    <col min="8478" max="8478" width="3.28515625" style="52" customWidth="1"/>
    <col min="8479" max="8705" width="2.5703125" style="52"/>
    <col min="8706" max="8706" width="3.5703125" style="52" customWidth="1"/>
    <col min="8707" max="8707" width="4.42578125" style="52" customWidth="1"/>
    <col min="8708" max="8710" width="2.5703125" style="52"/>
    <col min="8711" max="8733" width="3.140625" style="52" customWidth="1"/>
    <col min="8734" max="8734" width="3.28515625" style="52" customWidth="1"/>
    <col min="8735" max="8961" width="2.5703125" style="52"/>
    <col min="8962" max="8962" width="3.5703125" style="52" customWidth="1"/>
    <col min="8963" max="8963" width="4.42578125" style="52" customWidth="1"/>
    <col min="8964" max="8966" width="2.5703125" style="52"/>
    <col min="8967" max="8989" width="3.140625" style="52" customWidth="1"/>
    <col min="8990" max="8990" width="3.28515625" style="52" customWidth="1"/>
    <col min="8991" max="9217" width="2.5703125" style="52"/>
    <col min="9218" max="9218" width="3.5703125" style="52" customWidth="1"/>
    <col min="9219" max="9219" width="4.42578125" style="52" customWidth="1"/>
    <col min="9220" max="9222" width="2.5703125" style="52"/>
    <col min="9223" max="9245" width="3.140625" style="52" customWidth="1"/>
    <col min="9246" max="9246" width="3.28515625" style="52" customWidth="1"/>
    <col min="9247" max="9473" width="2.5703125" style="52"/>
    <col min="9474" max="9474" width="3.5703125" style="52" customWidth="1"/>
    <col min="9475" max="9475" width="4.42578125" style="52" customWidth="1"/>
    <col min="9476" max="9478" width="2.5703125" style="52"/>
    <col min="9479" max="9501" width="3.140625" style="52" customWidth="1"/>
    <col min="9502" max="9502" width="3.28515625" style="52" customWidth="1"/>
    <col min="9503" max="9729" width="2.5703125" style="52"/>
    <col min="9730" max="9730" width="3.5703125" style="52" customWidth="1"/>
    <col min="9731" max="9731" width="4.42578125" style="52" customWidth="1"/>
    <col min="9732" max="9734" width="2.5703125" style="52"/>
    <col min="9735" max="9757" width="3.140625" style="52" customWidth="1"/>
    <col min="9758" max="9758" width="3.28515625" style="52" customWidth="1"/>
    <col min="9759" max="9985" width="2.5703125" style="52"/>
    <col min="9986" max="9986" width="3.5703125" style="52" customWidth="1"/>
    <col min="9987" max="9987" width="4.42578125" style="52" customWidth="1"/>
    <col min="9988" max="9990" width="2.5703125" style="52"/>
    <col min="9991" max="10013" width="3.140625" style="52" customWidth="1"/>
    <col min="10014" max="10014" width="3.28515625" style="52" customWidth="1"/>
    <col min="10015" max="10241" width="2.5703125" style="52"/>
    <col min="10242" max="10242" width="3.5703125" style="52" customWidth="1"/>
    <col min="10243" max="10243" width="4.42578125" style="52" customWidth="1"/>
    <col min="10244" max="10246" width="2.5703125" style="52"/>
    <col min="10247" max="10269" width="3.140625" style="52" customWidth="1"/>
    <col min="10270" max="10270" width="3.28515625" style="52" customWidth="1"/>
    <col min="10271" max="10497" width="2.5703125" style="52"/>
    <col min="10498" max="10498" width="3.5703125" style="52" customWidth="1"/>
    <col min="10499" max="10499" width="4.42578125" style="52" customWidth="1"/>
    <col min="10500" max="10502" width="2.5703125" style="52"/>
    <col min="10503" max="10525" width="3.140625" style="52" customWidth="1"/>
    <col min="10526" max="10526" width="3.28515625" style="52" customWidth="1"/>
    <col min="10527" max="10753" width="2.5703125" style="52"/>
    <col min="10754" max="10754" width="3.5703125" style="52" customWidth="1"/>
    <col min="10755" max="10755" width="4.42578125" style="52" customWidth="1"/>
    <col min="10756" max="10758" width="2.5703125" style="52"/>
    <col min="10759" max="10781" width="3.140625" style="52" customWidth="1"/>
    <col min="10782" max="10782" width="3.28515625" style="52" customWidth="1"/>
    <col min="10783" max="11009" width="2.5703125" style="52"/>
    <col min="11010" max="11010" width="3.5703125" style="52" customWidth="1"/>
    <col min="11011" max="11011" width="4.42578125" style="52" customWidth="1"/>
    <col min="11012" max="11014" width="2.5703125" style="52"/>
    <col min="11015" max="11037" width="3.140625" style="52" customWidth="1"/>
    <col min="11038" max="11038" width="3.28515625" style="52" customWidth="1"/>
    <col min="11039" max="11265" width="2.5703125" style="52"/>
    <col min="11266" max="11266" width="3.5703125" style="52" customWidth="1"/>
    <col min="11267" max="11267" width="4.42578125" style="52" customWidth="1"/>
    <col min="11268" max="11270" width="2.5703125" style="52"/>
    <col min="11271" max="11293" width="3.140625" style="52" customWidth="1"/>
    <col min="11294" max="11294" width="3.28515625" style="52" customWidth="1"/>
    <col min="11295" max="11521" width="2.5703125" style="52"/>
    <col min="11522" max="11522" width="3.5703125" style="52" customWidth="1"/>
    <col min="11523" max="11523" width="4.42578125" style="52" customWidth="1"/>
    <col min="11524" max="11526" width="2.5703125" style="52"/>
    <col min="11527" max="11549" width="3.140625" style="52" customWidth="1"/>
    <col min="11550" max="11550" width="3.28515625" style="52" customWidth="1"/>
    <col min="11551" max="11777" width="2.5703125" style="52"/>
    <col min="11778" max="11778" width="3.5703125" style="52" customWidth="1"/>
    <col min="11779" max="11779" width="4.42578125" style="52" customWidth="1"/>
    <col min="11780" max="11782" width="2.5703125" style="52"/>
    <col min="11783" max="11805" width="3.140625" style="52" customWidth="1"/>
    <col min="11806" max="11806" width="3.28515625" style="52" customWidth="1"/>
    <col min="11807" max="12033" width="2.5703125" style="52"/>
    <col min="12034" max="12034" width="3.5703125" style="52" customWidth="1"/>
    <col min="12035" max="12035" width="4.42578125" style="52" customWidth="1"/>
    <col min="12036" max="12038" width="2.5703125" style="52"/>
    <col min="12039" max="12061" width="3.140625" style="52" customWidth="1"/>
    <col min="12062" max="12062" width="3.28515625" style="52" customWidth="1"/>
    <col min="12063" max="12289" width="2.5703125" style="52"/>
    <col min="12290" max="12290" width="3.5703125" style="52" customWidth="1"/>
    <col min="12291" max="12291" width="4.42578125" style="52" customWidth="1"/>
    <col min="12292" max="12294" width="2.5703125" style="52"/>
    <col min="12295" max="12317" width="3.140625" style="52" customWidth="1"/>
    <col min="12318" max="12318" width="3.28515625" style="52" customWidth="1"/>
    <col min="12319" max="12545" width="2.5703125" style="52"/>
    <col min="12546" max="12546" width="3.5703125" style="52" customWidth="1"/>
    <col min="12547" max="12547" width="4.42578125" style="52" customWidth="1"/>
    <col min="12548" max="12550" width="2.5703125" style="52"/>
    <col min="12551" max="12573" width="3.140625" style="52" customWidth="1"/>
    <col min="12574" max="12574" width="3.28515625" style="52" customWidth="1"/>
    <col min="12575" max="12801" width="2.5703125" style="52"/>
    <col min="12802" max="12802" width="3.5703125" style="52" customWidth="1"/>
    <col min="12803" max="12803" width="4.42578125" style="52" customWidth="1"/>
    <col min="12804" max="12806" width="2.5703125" style="52"/>
    <col min="12807" max="12829" width="3.140625" style="52" customWidth="1"/>
    <col min="12830" max="12830" width="3.28515625" style="52" customWidth="1"/>
    <col min="12831" max="13057" width="2.5703125" style="52"/>
    <col min="13058" max="13058" width="3.5703125" style="52" customWidth="1"/>
    <col min="13059" max="13059" width="4.42578125" style="52" customWidth="1"/>
    <col min="13060" max="13062" width="2.5703125" style="52"/>
    <col min="13063" max="13085" width="3.140625" style="52" customWidth="1"/>
    <col min="13086" max="13086" width="3.28515625" style="52" customWidth="1"/>
    <col min="13087" max="13313" width="2.5703125" style="52"/>
    <col min="13314" max="13314" width="3.5703125" style="52" customWidth="1"/>
    <col min="13315" max="13315" width="4.42578125" style="52" customWidth="1"/>
    <col min="13316" max="13318" width="2.5703125" style="52"/>
    <col min="13319" max="13341" width="3.140625" style="52" customWidth="1"/>
    <col min="13342" max="13342" width="3.28515625" style="52" customWidth="1"/>
    <col min="13343" max="13569" width="2.5703125" style="52"/>
    <col min="13570" max="13570" width="3.5703125" style="52" customWidth="1"/>
    <col min="13571" max="13571" width="4.42578125" style="52" customWidth="1"/>
    <col min="13572" max="13574" width="2.5703125" style="52"/>
    <col min="13575" max="13597" width="3.140625" style="52" customWidth="1"/>
    <col min="13598" max="13598" width="3.28515625" style="52" customWidth="1"/>
    <col min="13599" max="13825" width="2.5703125" style="52"/>
    <col min="13826" max="13826" width="3.5703125" style="52" customWidth="1"/>
    <col min="13827" max="13827" width="4.42578125" style="52" customWidth="1"/>
    <col min="13828" max="13830" width="2.5703125" style="52"/>
    <col min="13831" max="13853" width="3.140625" style="52" customWidth="1"/>
    <col min="13854" max="13854" width="3.28515625" style="52" customWidth="1"/>
    <col min="13855" max="14081" width="2.5703125" style="52"/>
    <col min="14082" max="14082" width="3.5703125" style="52" customWidth="1"/>
    <col min="14083" max="14083" width="4.42578125" style="52" customWidth="1"/>
    <col min="14084" max="14086" width="2.5703125" style="52"/>
    <col min="14087" max="14109" width="3.140625" style="52" customWidth="1"/>
    <col min="14110" max="14110" width="3.28515625" style="52" customWidth="1"/>
    <col min="14111" max="14337" width="2.5703125" style="52"/>
    <col min="14338" max="14338" width="3.5703125" style="52" customWidth="1"/>
    <col min="14339" max="14339" width="4.42578125" style="52" customWidth="1"/>
    <col min="14340" max="14342" width="2.5703125" style="52"/>
    <col min="14343" max="14365" width="3.140625" style="52" customWidth="1"/>
    <col min="14366" max="14366" width="3.28515625" style="52" customWidth="1"/>
    <col min="14367" max="14593" width="2.5703125" style="52"/>
    <col min="14594" max="14594" width="3.5703125" style="52" customWidth="1"/>
    <col min="14595" max="14595" width="4.42578125" style="52" customWidth="1"/>
    <col min="14596" max="14598" width="2.5703125" style="52"/>
    <col min="14599" max="14621" width="3.140625" style="52" customWidth="1"/>
    <col min="14622" max="14622" width="3.28515625" style="52" customWidth="1"/>
    <col min="14623" max="14849" width="2.5703125" style="52"/>
    <col min="14850" max="14850" width="3.5703125" style="52" customWidth="1"/>
    <col min="14851" max="14851" width="4.42578125" style="52" customWidth="1"/>
    <col min="14852" max="14854" width="2.5703125" style="52"/>
    <col min="14855" max="14877" width="3.140625" style="52" customWidth="1"/>
    <col min="14878" max="14878" width="3.28515625" style="52" customWidth="1"/>
    <col min="14879" max="15105" width="2.5703125" style="52"/>
    <col min="15106" max="15106" width="3.5703125" style="52" customWidth="1"/>
    <col min="15107" max="15107" width="4.42578125" style="52" customWidth="1"/>
    <col min="15108" max="15110" width="2.5703125" style="52"/>
    <col min="15111" max="15133" width="3.140625" style="52" customWidth="1"/>
    <col min="15134" max="15134" width="3.28515625" style="52" customWidth="1"/>
    <col min="15135" max="15361" width="2.5703125" style="52"/>
    <col min="15362" max="15362" width="3.5703125" style="52" customWidth="1"/>
    <col min="15363" max="15363" width="4.42578125" style="52" customWidth="1"/>
    <col min="15364" max="15366" width="2.5703125" style="52"/>
    <col min="15367" max="15389" width="3.140625" style="52" customWidth="1"/>
    <col min="15390" max="15390" width="3.28515625" style="52" customWidth="1"/>
    <col min="15391" max="15617" width="2.5703125" style="52"/>
    <col min="15618" max="15618" width="3.5703125" style="52" customWidth="1"/>
    <col min="15619" max="15619" width="4.42578125" style="52" customWidth="1"/>
    <col min="15620" max="15622" width="2.5703125" style="52"/>
    <col min="15623" max="15645" width="3.140625" style="52" customWidth="1"/>
    <col min="15646" max="15646" width="3.28515625" style="52" customWidth="1"/>
    <col min="15647" max="15873" width="2.5703125" style="52"/>
    <col min="15874" max="15874" width="3.5703125" style="52" customWidth="1"/>
    <col min="15875" max="15875" width="4.42578125" style="52" customWidth="1"/>
    <col min="15876" max="15878" width="2.5703125" style="52"/>
    <col min="15879" max="15901" width="3.140625" style="52" customWidth="1"/>
    <col min="15902" max="15902" width="3.28515625" style="52" customWidth="1"/>
    <col min="15903" max="16129" width="2.5703125" style="52"/>
    <col min="16130" max="16130" width="3.5703125" style="52" customWidth="1"/>
    <col min="16131" max="16131" width="4.42578125" style="52" customWidth="1"/>
    <col min="16132" max="16134" width="2.5703125" style="52"/>
    <col min="16135" max="16157" width="3.140625" style="52" customWidth="1"/>
    <col min="16158" max="16158" width="3.28515625" style="52" customWidth="1"/>
    <col min="16159" max="16384" width="2.5703125" style="52"/>
  </cols>
  <sheetData>
    <row r="1" spans="1:30" ht="21.75" customHeight="1" x14ac:dyDescent="0.15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ht="24.75" customHeight="1" thickBot="1" x14ac:dyDescent="0.2">
      <c r="V2" s="77" t="s">
        <v>46</v>
      </c>
      <c r="W2" s="77"/>
      <c r="X2" s="77"/>
      <c r="Y2" s="77"/>
      <c r="Z2" s="77"/>
      <c r="AA2" s="77"/>
      <c r="AB2" s="77"/>
      <c r="AC2" s="77"/>
      <c r="AD2" s="77"/>
    </row>
    <row r="3" spans="1:30" ht="29.25" customHeight="1" x14ac:dyDescent="0.15">
      <c r="B3" s="53" t="s">
        <v>2</v>
      </c>
      <c r="C3" s="54"/>
      <c r="D3" s="54"/>
      <c r="E3" s="54"/>
      <c r="F3" s="54"/>
      <c r="G3" s="54" t="s">
        <v>47</v>
      </c>
      <c r="H3" s="54"/>
      <c r="I3" s="54"/>
      <c r="J3" s="54"/>
      <c r="K3" s="54" t="s">
        <v>48</v>
      </c>
      <c r="L3" s="54"/>
      <c r="M3" s="54"/>
      <c r="N3" s="54"/>
      <c r="O3" s="54" t="s">
        <v>49</v>
      </c>
      <c r="P3" s="54"/>
      <c r="Q3" s="54"/>
      <c r="R3" s="54"/>
      <c r="S3" s="54" t="s">
        <v>50</v>
      </c>
      <c r="T3" s="54"/>
      <c r="U3" s="54"/>
      <c r="V3" s="54"/>
      <c r="W3" s="54" t="s">
        <v>51</v>
      </c>
      <c r="X3" s="54"/>
      <c r="Y3" s="54"/>
      <c r="Z3" s="54"/>
      <c r="AA3" s="54" t="s">
        <v>52</v>
      </c>
      <c r="AB3" s="54"/>
      <c r="AC3" s="54"/>
      <c r="AD3" s="55"/>
    </row>
    <row r="4" spans="1:30" ht="22.5" customHeight="1" x14ac:dyDescent="0.15">
      <c r="B4" s="56" t="s">
        <v>41</v>
      </c>
      <c r="C4" s="57" t="s">
        <v>42</v>
      </c>
      <c r="D4" s="57"/>
      <c r="E4" s="57"/>
      <c r="F4" s="57"/>
      <c r="G4" s="58">
        <v>26977</v>
      </c>
      <c r="H4" s="59"/>
      <c r="I4" s="59"/>
      <c r="J4" s="59"/>
      <c r="K4" s="59">
        <v>26971</v>
      </c>
      <c r="L4" s="59"/>
      <c r="M4" s="59"/>
      <c r="N4" s="59"/>
      <c r="O4" s="59">
        <v>26953</v>
      </c>
      <c r="P4" s="59"/>
      <c r="Q4" s="59"/>
      <c r="R4" s="59"/>
      <c r="S4" s="59">
        <v>26958</v>
      </c>
      <c r="T4" s="59"/>
      <c r="U4" s="59"/>
      <c r="V4" s="59"/>
      <c r="W4" s="59">
        <v>26951</v>
      </c>
      <c r="X4" s="59"/>
      <c r="Y4" s="59"/>
      <c r="Z4" s="59"/>
      <c r="AA4" s="59">
        <v>26934</v>
      </c>
      <c r="AB4" s="59"/>
      <c r="AC4" s="59"/>
      <c r="AD4" s="59"/>
    </row>
    <row r="5" spans="1:30" ht="22.5" customHeight="1" x14ac:dyDescent="0.15">
      <c r="B5" s="56"/>
      <c r="C5" s="60" t="s">
        <v>43</v>
      </c>
      <c r="D5" s="57" t="s">
        <v>7</v>
      </c>
      <c r="E5" s="57"/>
      <c r="F5" s="57"/>
      <c r="G5" s="58">
        <v>77665</v>
      </c>
      <c r="H5" s="59"/>
      <c r="I5" s="59"/>
      <c r="J5" s="59"/>
      <c r="K5" s="59">
        <v>77603</v>
      </c>
      <c r="L5" s="59"/>
      <c r="M5" s="59"/>
      <c r="N5" s="59"/>
      <c r="O5" s="59">
        <v>77504</v>
      </c>
      <c r="P5" s="59"/>
      <c r="Q5" s="59"/>
      <c r="R5" s="59"/>
      <c r="S5" s="59">
        <v>77429</v>
      </c>
      <c r="T5" s="59"/>
      <c r="U5" s="59"/>
      <c r="V5" s="59"/>
      <c r="W5" s="59">
        <v>77388</v>
      </c>
      <c r="X5" s="59"/>
      <c r="Y5" s="59"/>
      <c r="Z5" s="59"/>
      <c r="AA5" s="59">
        <v>77364</v>
      </c>
      <c r="AB5" s="59"/>
      <c r="AC5" s="59"/>
      <c r="AD5" s="59"/>
    </row>
    <row r="6" spans="1:30" ht="22.5" customHeight="1" x14ac:dyDescent="0.15">
      <c r="B6" s="61">
        <v>15</v>
      </c>
      <c r="C6" s="60"/>
      <c r="D6" s="57" t="s">
        <v>8</v>
      </c>
      <c r="E6" s="57"/>
      <c r="F6" s="57"/>
      <c r="G6" s="58">
        <v>37410</v>
      </c>
      <c r="H6" s="59"/>
      <c r="I6" s="59"/>
      <c r="J6" s="59"/>
      <c r="K6" s="59">
        <v>37384</v>
      </c>
      <c r="L6" s="59"/>
      <c r="M6" s="59"/>
      <c r="N6" s="59"/>
      <c r="O6" s="59">
        <v>37323</v>
      </c>
      <c r="P6" s="59"/>
      <c r="Q6" s="59"/>
      <c r="R6" s="59"/>
      <c r="S6" s="59">
        <v>37294</v>
      </c>
      <c r="T6" s="59"/>
      <c r="U6" s="59"/>
      <c r="V6" s="59"/>
      <c r="W6" s="59">
        <v>37256</v>
      </c>
      <c r="X6" s="59"/>
      <c r="Y6" s="59"/>
      <c r="Z6" s="59"/>
      <c r="AA6" s="59">
        <v>37228</v>
      </c>
      <c r="AB6" s="59"/>
      <c r="AC6" s="59"/>
      <c r="AD6" s="59"/>
    </row>
    <row r="7" spans="1:30" ht="22.5" customHeight="1" x14ac:dyDescent="0.15">
      <c r="B7" s="66" t="s">
        <v>2</v>
      </c>
      <c r="C7" s="60"/>
      <c r="D7" s="57" t="s">
        <v>9</v>
      </c>
      <c r="E7" s="57"/>
      <c r="F7" s="57"/>
      <c r="G7" s="58">
        <v>40255</v>
      </c>
      <c r="H7" s="59"/>
      <c r="I7" s="59"/>
      <c r="J7" s="59"/>
      <c r="K7" s="59">
        <v>40219</v>
      </c>
      <c r="L7" s="59"/>
      <c r="M7" s="59"/>
      <c r="N7" s="59"/>
      <c r="O7" s="59">
        <v>40181</v>
      </c>
      <c r="P7" s="59"/>
      <c r="Q7" s="59"/>
      <c r="R7" s="59"/>
      <c r="S7" s="59">
        <v>40135</v>
      </c>
      <c r="T7" s="59"/>
      <c r="U7" s="59"/>
      <c r="V7" s="59"/>
      <c r="W7" s="59">
        <v>40132</v>
      </c>
      <c r="X7" s="59"/>
      <c r="Y7" s="59"/>
      <c r="Z7" s="59"/>
      <c r="AA7" s="59">
        <v>40136</v>
      </c>
      <c r="AB7" s="59"/>
      <c r="AC7" s="59"/>
      <c r="AD7" s="59"/>
    </row>
    <row r="8" spans="1:30" ht="22.5" customHeight="1" x14ac:dyDescent="0.15">
      <c r="B8" s="63"/>
      <c r="C8" s="63"/>
      <c r="D8" s="63"/>
      <c r="E8" s="63"/>
      <c r="F8" s="63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1:30" ht="22.5" customHeight="1" x14ac:dyDescent="0.15">
      <c r="B9" s="56" t="s">
        <v>41</v>
      </c>
      <c r="C9" s="57" t="s">
        <v>42</v>
      </c>
      <c r="D9" s="57"/>
      <c r="E9" s="57"/>
      <c r="F9" s="57"/>
      <c r="G9" s="58">
        <v>27089</v>
      </c>
      <c r="H9" s="59"/>
      <c r="I9" s="59"/>
      <c r="J9" s="59"/>
      <c r="K9" s="59">
        <v>27078</v>
      </c>
      <c r="L9" s="59"/>
      <c r="M9" s="59"/>
      <c r="N9" s="59"/>
      <c r="O9" s="59">
        <v>27089</v>
      </c>
      <c r="P9" s="59"/>
      <c r="Q9" s="59"/>
      <c r="R9" s="59"/>
      <c r="S9" s="59">
        <v>27102</v>
      </c>
      <c r="T9" s="59"/>
      <c r="U9" s="59"/>
      <c r="V9" s="59"/>
      <c r="W9" s="59">
        <v>27100</v>
      </c>
      <c r="X9" s="59"/>
      <c r="Y9" s="59"/>
      <c r="Z9" s="59"/>
      <c r="AA9" s="59">
        <v>27096</v>
      </c>
      <c r="AB9" s="59"/>
      <c r="AC9" s="59"/>
      <c r="AD9" s="59"/>
    </row>
    <row r="10" spans="1:30" ht="22.5" customHeight="1" x14ac:dyDescent="0.15">
      <c r="B10" s="56"/>
      <c r="C10" s="60" t="s">
        <v>43</v>
      </c>
      <c r="D10" s="57" t="s">
        <v>7</v>
      </c>
      <c r="E10" s="57"/>
      <c r="F10" s="57"/>
      <c r="G10" s="58">
        <v>76930</v>
      </c>
      <c r="H10" s="59"/>
      <c r="I10" s="59"/>
      <c r="J10" s="59"/>
      <c r="K10" s="59">
        <v>76847</v>
      </c>
      <c r="L10" s="59"/>
      <c r="M10" s="59"/>
      <c r="N10" s="59"/>
      <c r="O10" s="59">
        <v>76802</v>
      </c>
      <c r="P10" s="59"/>
      <c r="Q10" s="59"/>
      <c r="R10" s="59"/>
      <c r="S10" s="59">
        <v>76782</v>
      </c>
      <c r="T10" s="59"/>
      <c r="U10" s="59"/>
      <c r="V10" s="59"/>
      <c r="W10" s="59">
        <v>76719</v>
      </c>
      <c r="X10" s="59"/>
      <c r="Y10" s="59"/>
      <c r="Z10" s="59"/>
      <c r="AA10" s="59">
        <v>76658</v>
      </c>
      <c r="AB10" s="59"/>
      <c r="AC10" s="59"/>
      <c r="AD10" s="59"/>
    </row>
    <row r="11" spans="1:30" ht="22.5" customHeight="1" x14ac:dyDescent="0.15">
      <c r="B11" s="61">
        <v>16</v>
      </c>
      <c r="C11" s="60"/>
      <c r="D11" s="57" t="s">
        <v>8</v>
      </c>
      <c r="E11" s="57"/>
      <c r="F11" s="57"/>
      <c r="G11" s="58">
        <v>37049</v>
      </c>
      <c r="H11" s="59"/>
      <c r="I11" s="59"/>
      <c r="J11" s="59"/>
      <c r="K11" s="59">
        <v>36993</v>
      </c>
      <c r="L11" s="59"/>
      <c r="M11" s="59"/>
      <c r="N11" s="59"/>
      <c r="O11" s="59">
        <v>36975</v>
      </c>
      <c r="P11" s="59"/>
      <c r="Q11" s="59"/>
      <c r="R11" s="59"/>
      <c r="S11" s="59">
        <v>36964</v>
      </c>
      <c r="T11" s="59"/>
      <c r="U11" s="59"/>
      <c r="V11" s="59"/>
      <c r="W11" s="59">
        <v>36937</v>
      </c>
      <c r="X11" s="59"/>
      <c r="Y11" s="59"/>
      <c r="Z11" s="59"/>
      <c r="AA11" s="59">
        <v>36911</v>
      </c>
      <c r="AB11" s="59"/>
      <c r="AC11" s="59"/>
      <c r="AD11" s="59"/>
    </row>
    <row r="12" spans="1:30" ht="22.5" customHeight="1" x14ac:dyDescent="0.15">
      <c r="B12" s="66" t="s">
        <v>2</v>
      </c>
      <c r="C12" s="60"/>
      <c r="D12" s="57" t="s">
        <v>9</v>
      </c>
      <c r="E12" s="57"/>
      <c r="F12" s="57"/>
      <c r="G12" s="58">
        <v>39881</v>
      </c>
      <c r="H12" s="59"/>
      <c r="I12" s="59"/>
      <c r="J12" s="59"/>
      <c r="K12" s="59">
        <v>39854</v>
      </c>
      <c r="L12" s="59"/>
      <c r="M12" s="59"/>
      <c r="N12" s="59"/>
      <c r="O12" s="59">
        <v>39827</v>
      </c>
      <c r="P12" s="59"/>
      <c r="Q12" s="59"/>
      <c r="R12" s="59"/>
      <c r="S12" s="59">
        <v>39818</v>
      </c>
      <c r="T12" s="59"/>
      <c r="U12" s="59"/>
      <c r="V12" s="59"/>
      <c r="W12" s="59">
        <v>39782</v>
      </c>
      <c r="X12" s="59"/>
      <c r="Y12" s="59"/>
      <c r="Z12" s="59"/>
      <c r="AA12" s="59">
        <v>39747</v>
      </c>
      <c r="AB12" s="59"/>
      <c r="AC12" s="59"/>
      <c r="AD12" s="59"/>
    </row>
    <row r="13" spans="1:30" ht="22.5" customHeight="1" x14ac:dyDescent="0.15">
      <c r="B13" s="63"/>
      <c r="C13" s="63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spans="1:30" ht="22.5" customHeight="1" x14ac:dyDescent="0.15">
      <c r="B14" s="56" t="s">
        <v>41</v>
      </c>
      <c r="C14" s="57" t="s">
        <v>42</v>
      </c>
      <c r="D14" s="57"/>
      <c r="E14" s="57"/>
      <c r="F14" s="57"/>
      <c r="G14" s="58">
        <v>27180</v>
      </c>
      <c r="H14" s="59"/>
      <c r="I14" s="59"/>
      <c r="J14" s="59"/>
      <c r="K14" s="59">
        <v>27168</v>
      </c>
      <c r="L14" s="59"/>
      <c r="M14" s="59"/>
      <c r="N14" s="59"/>
      <c r="O14" s="59">
        <v>27211</v>
      </c>
      <c r="P14" s="59"/>
      <c r="Q14" s="59"/>
      <c r="R14" s="59"/>
      <c r="S14" s="59">
        <v>27254</v>
      </c>
      <c r="T14" s="59"/>
      <c r="U14" s="59"/>
      <c r="V14" s="59"/>
      <c r="W14" s="59">
        <v>27255</v>
      </c>
      <c r="X14" s="59"/>
      <c r="Y14" s="59"/>
      <c r="Z14" s="59"/>
      <c r="AA14" s="59">
        <v>27226</v>
      </c>
      <c r="AB14" s="59"/>
      <c r="AC14" s="59"/>
      <c r="AD14" s="59"/>
    </row>
    <row r="15" spans="1:30" ht="22.5" customHeight="1" x14ac:dyDescent="0.15">
      <c r="B15" s="56"/>
      <c r="C15" s="60" t="s">
        <v>43</v>
      </c>
      <c r="D15" s="57" t="s">
        <v>7</v>
      </c>
      <c r="E15" s="57"/>
      <c r="F15" s="57"/>
      <c r="G15" s="58">
        <f>G16+G17</f>
        <v>76105</v>
      </c>
      <c r="H15" s="59"/>
      <c r="I15" s="59"/>
      <c r="J15" s="59"/>
      <c r="K15" s="59">
        <f>K16+K17</f>
        <v>76029</v>
      </c>
      <c r="L15" s="59"/>
      <c r="M15" s="59"/>
      <c r="N15" s="59"/>
      <c r="O15" s="59">
        <f>O16+O17</f>
        <v>75950</v>
      </c>
      <c r="P15" s="59"/>
      <c r="Q15" s="59"/>
      <c r="R15" s="59"/>
      <c r="S15" s="59">
        <f>S16+S17</f>
        <v>75894</v>
      </c>
      <c r="T15" s="59"/>
      <c r="U15" s="59"/>
      <c r="V15" s="59"/>
      <c r="W15" s="59">
        <f>W16+W17</f>
        <v>75762</v>
      </c>
      <c r="X15" s="59"/>
      <c r="Y15" s="59"/>
      <c r="Z15" s="59"/>
      <c r="AA15" s="59">
        <f>AA16+AA17</f>
        <v>75665</v>
      </c>
      <c r="AB15" s="59"/>
      <c r="AC15" s="59"/>
      <c r="AD15" s="59"/>
    </row>
    <row r="16" spans="1:30" ht="22.5" customHeight="1" x14ac:dyDescent="0.15">
      <c r="B16" s="61">
        <v>17</v>
      </c>
      <c r="C16" s="60"/>
      <c r="D16" s="57" t="s">
        <v>8</v>
      </c>
      <c r="E16" s="57"/>
      <c r="F16" s="57"/>
      <c r="G16" s="58">
        <v>36646</v>
      </c>
      <c r="H16" s="59"/>
      <c r="I16" s="59"/>
      <c r="J16" s="59"/>
      <c r="K16" s="59">
        <v>36600</v>
      </c>
      <c r="L16" s="59"/>
      <c r="M16" s="59"/>
      <c r="N16" s="59"/>
      <c r="O16" s="59">
        <v>36558</v>
      </c>
      <c r="P16" s="59"/>
      <c r="Q16" s="59"/>
      <c r="R16" s="59"/>
      <c r="S16" s="59">
        <v>36523</v>
      </c>
      <c r="T16" s="59"/>
      <c r="U16" s="59"/>
      <c r="V16" s="59"/>
      <c r="W16" s="59">
        <v>36459</v>
      </c>
      <c r="X16" s="59"/>
      <c r="Y16" s="59"/>
      <c r="Z16" s="59"/>
      <c r="AA16" s="59">
        <v>36404</v>
      </c>
      <c r="AB16" s="59"/>
      <c r="AC16" s="59"/>
      <c r="AD16" s="59"/>
    </row>
    <row r="17" spans="2:30" ht="22.5" customHeight="1" x14ac:dyDescent="0.15">
      <c r="B17" s="66" t="s">
        <v>2</v>
      </c>
      <c r="C17" s="60"/>
      <c r="D17" s="57" t="s">
        <v>9</v>
      </c>
      <c r="E17" s="57"/>
      <c r="F17" s="57"/>
      <c r="G17" s="58">
        <v>39459</v>
      </c>
      <c r="H17" s="59"/>
      <c r="I17" s="59"/>
      <c r="J17" s="59"/>
      <c r="K17" s="59">
        <v>39429</v>
      </c>
      <c r="L17" s="59"/>
      <c r="M17" s="59"/>
      <c r="N17" s="59"/>
      <c r="O17" s="59">
        <v>39392</v>
      </c>
      <c r="P17" s="59"/>
      <c r="Q17" s="59"/>
      <c r="R17" s="59"/>
      <c r="S17" s="59">
        <v>39371</v>
      </c>
      <c r="T17" s="59"/>
      <c r="U17" s="59"/>
      <c r="V17" s="59"/>
      <c r="W17" s="59">
        <v>39303</v>
      </c>
      <c r="X17" s="59"/>
      <c r="Y17" s="59"/>
      <c r="Z17" s="59"/>
      <c r="AA17" s="59">
        <v>39261</v>
      </c>
      <c r="AB17" s="59"/>
      <c r="AC17" s="59"/>
      <c r="AD17" s="59"/>
    </row>
    <row r="18" spans="2:30" ht="22.5" customHeight="1" x14ac:dyDescent="0.15">
      <c r="B18" s="63"/>
      <c r="C18" s="63"/>
      <c r="D18" s="63"/>
      <c r="E18" s="63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2:30" ht="22.5" customHeight="1" x14ac:dyDescent="0.15">
      <c r="B19" s="56" t="s">
        <v>41</v>
      </c>
      <c r="C19" s="57" t="s">
        <v>42</v>
      </c>
      <c r="D19" s="57"/>
      <c r="E19" s="57"/>
      <c r="F19" s="57"/>
      <c r="G19" s="58">
        <v>27257</v>
      </c>
      <c r="H19" s="59"/>
      <c r="I19" s="59"/>
      <c r="J19" s="59"/>
      <c r="K19" s="59">
        <v>27268</v>
      </c>
      <c r="L19" s="59"/>
      <c r="M19" s="59"/>
      <c r="N19" s="59"/>
      <c r="O19" s="59">
        <v>27257</v>
      </c>
      <c r="P19" s="59"/>
      <c r="Q19" s="59"/>
      <c r="R19" s="59"/>
      <c r="S19" s="59">
        <v>27240</v>
      </c>
      <c r="T19" s="59"/>
      <c r="U19" s="59"/>
      <c r="V19" s="59"/>
      <c r="W19" s="59">
        <v>27236</v>
      </c>
      <c r="X19" s="59"/>
      <c r="Y19" s="59"/>
      <c r="Z19" s="59"/>
      <c r="AA19" s="59">
        <v>27211</v>
      </c>
      <c r="AB19" s="59"/>
      <c r="AC19" s="59"/>
      <c r="AD19" s="59"/>
    </row>
    <row r="20" spans="2:30" ht="22.5" customHeight="1" x14ac:dyDescent="0.15">
      <c r="B20" s="56"/>
      <c r="C20" s="60" t="s">
        <v>43</v>
      </c>
      <c r="D20" s="57" t="s">
        <v>7</v>
      </c>
      <c r="E20" s="57"/>
      <c r="F20" s="57"/>
      <c r="G20" s="58">
        <f>G21+G22</f>
        <v>74861</v>
      </c>
      <c r="H20" s="59"/>
      <c r="I20" s="59"/>
      <c r="J20" s="59"/>
      <c r="K20" s="59">
        <f>K21+K22</f>
        <v>74788</v>
      </c>
      <c r="L20" s="59"/>
      <c r="M20" s="59"/>
      <c r="N20" s="59"/>
      <c r="O20" s="59">
        <f>O21+O22</f>
        <v>74721</v>
      </c>
      <c r="P20" s="59"/>
      <c r="Q20" s="59"/>
      <c r="R20" s="59"/>
      <c r="S20" s="59">
        <f>S21+S22</f>
        <v>74631</v>
      </c>
      <c r="T20" s="59"/>
      <c r="U20" s="59"/>
      <c r="V20" s="59"/>
      <c r="W20" s="59">
        <f>W21+W22</f>
        <v>74554</v>
      </c>
      <c r="X20" s="59"/>
      <c r="Y20" s="59"/>
      <c r="Z20" s="59"/>
      <c r="AA20" s="59">
        <f>AA21+AA22</f>
        <v>74426</v>
      </c>
      <c r="AB20" s="59"/>
      <c r="AC20" s="59"/>
      <c r="AD20" s="59"/>
    </row>
    <row r="21" spans="2:30" ht="22.5" customHeight="1" x14ac:dyDescent="0.15">
      <c r="B21" s="61">
        <v>18</v>
      </c>
      <c r="C21" s="60"/>
      <c r="D21" s="57" t="s">
        <v>8</v>
      </c>
      <c r="E21" s="57"/>
      <c r="F21" s="57"/>
      <c r="G21" s="58">
        <v>36041</v>
      </c>
      <c r="H21" s="59"/>
      <c r="I21" s="59"/>
      <c r="J21" s="59"/>
      <c r="K21" s="59">
        <v>36016</v>
      </c>
      <c r="L21" s="59"/>
      <c r="M21" s="59"/>
      <c r="N21" s="59"/>
      <c r="O21" s="59">
        <v>35981</v>
      </c>
      <c r="P21" s="59"/>
      <c r="Q21" s="59"/>
      <c r="R21" s="59"/>
      <c r="S21" s="59">
        <v>35933</v>
      </c>
      <c r="T21" s="59"/>
      <c r="U21" s="59"/>
      <c r="V21" s="59"/>
      <c r="W21" s="59">
        <v>35894</v>
      </c>
      <c r="X21" s="59"/>
      <c r="Y21" s="59"/>
      <c r="Z21" s="59"/>
      <c r="AA21" s="59">
        <v>35825</v>
      </c>
      <c r="AB21" s="59"/>
      <c r="AC21" s="59"/>
      <c r="AD21" s="59"/>
    </row>
    <row r="22" spans="2:30" ht="22.5" customHeight="1" x14ac:dyDescent="0.15">
      <c r="B22" s="66" t="s">
        <v>2</v>
      </c>
      <c r="C22" s="60"/>
      <c r="D22" s="57" t="s">
        <v>9</v>
      </c>
      <c r="E22" s="57"/>
      <c r="F22" s="57"/>
      <c r="G22" s="58">
        <v>38820</v>
      </c>
      <c r="H22" s="59"/>
      <c r="I22" s="59"/>
      <c r="J22" s="59"/>
      <c r="K22" s="59">
        <v>38772</v>
      </c>
      <c r="L22" s="59"/>
      <c r="M22" s="59"/>
      <c r="N22" s="59"/>
      <c r="O22" s="59">
        <v>38740</v>
      </c>
      <c r="P22" s="59"/>
      <c r="Q22" s="59"/>
      <c r="R22" s="59"/>
      <c r="S22" s="59">
        <v>38698</v>
      </c>
      <c r="T22" s="59"/>
      <c r="U22" s="59"/>
      <c r="V22" s="59"/>
      <c r="W22" s="59">
        <v>38660</v>
      </c>
      <c r="X22" s="59"/>
      <c r="Y22" s="59"/>
      <c r="Z22" s="59"/>
      <c r="AA22" s="59">
        <v>38601</v>
      </c>
      <c r="AB22" s="59"/>
      <c r="AC22" s="59"/>
      <c r="AD22" s="59"/>
    </row>
    <row r="23" spans="2:30" ht="22.5" customHeight="1" x14ac:dyDescent="0.15">
      <c r="G23" s="78"/>
    </row>
    <row r="24" spans="2:30" ht="22.5" customHeight="1" x14ac:dyDescent="0.15">
      <c r="B24" s="56" t="s">
        <v>41</v>
      </c>
      <c r="C24" s="57" t="s">
        <v>42</v>
      </c>
      <c r="D24" s="57"/>
      <c r="E24" s="57"/>
      <c r="F24" s="57"/>
      <c r="G24" s="58">
        <v>27254</v>
      </c>
      <c r="H24" s="59"/>
      <c r="I24" s="59"/>
      <c r="J24" s="59"/>
      <c r="K24" s="59">
        <v>27253</v>
      </c>
      <c r="L24" s="59"/>
      <c r="M24" s="59"/>
      <c r="N24" s="59"/>
      <c r="O24" s="59">
        <v>27227</v>
      </c>
      <c r="P24" s="59"/>
      <c r="Q24" s="59"/>
      <c r="R24" s="59"/>
      <c r="S24" s="59">
        <v>27208</v>
      </c>
      <c r="T24" s="59"/>
      <c r="U24" s="59"/>
      <c r="V24" s="59"/>
      <c r="W24" s="59">
        <v>27199</v>
      </c>
      <c r="X24" s="59"/>
      <c r="Y24" s="59"/>
      <c r="Z24" s="59"/>
      <c r="AA24" s="59">
        <v>27166</v>
      </c>
      <c r="AB24" s="59"/>
      <c r="AC24" s="59"/>
      <c r="AD24" s="59"/>
    </row>
    <row r="25" spans="2:30" ht="22.5" customHeight="1" x14ac:dyDescent="0.15">
      <c r="B25" s="56"/>
      <c r="C25" s="60" t="s">
        <v>43</v>
      </c>
      <c r="D25" s="57" t="s">
        <v>7</v>
      </c>
      <c r="E25" s="57"/>
      <c r="F25" s="57"/>
      <c r="G25" s="58">
        <f>G26+G27</f>
        <v>73707</v>
      </c>
      <c r="H25" s="59"/>
      <c r="I25" s="59"/>
      <c r="J25" s="59"/>
      <c r="K25" s="59">
        <f>K26+K27</f>
        <v>73636</v>
      </c>
      <c r="L25" s="59"/>
      <c r="M25" s="59"/>
      <c r="N25" s="59"/>
      <c r="O25" s="59">
        <f>O26+O27</f>
        <v>73547</v>
      </c>
      <c r="P25" s="59"/>
      <c r="Q25" s="59"/>
      <c r="R25" s="59"/>
      <c r="S25" s="59">
        <f>S26+S27</f>
        <v>73491</v>
      </c>
      <c r="T25" s="59"/>
      <c r="U25" s="59"/>
      <c r="V25" s="59"/>
      <c r="W25" s="59">
        <f>W26+W27</f>
        <v>73359</v>
      </c>
      <c r="X25" s="59"/>
      <c r="Y25" s="59"/>
      <c r="Z25" s="59"/>
      <c r="AA25" s="59">
        <f>AA26+AA27</f>
        <v>73274</v>
      </c>
      <c r="AB25" s="59"/>
      <c r="AC25" s="59"/>
      <c r="AD25" s="59"/>
    </row>
    <row r="26" spans="2:30" ht="22.5" customHeight="1" x14ac:dyDescent="0.15">
      <c r="B26" s="61">
        <v>19</v>
      </c>
      <c r="C26" s="60"/>
      <c r="D26" s="57" t="s">
        <v>8</v>
      </c>
      <c r="E26" s="57"/>
      <c r="F26" s="57"/>
      <c r="G26" s="58">
        <v>35477</v>
      </c>
      <c r="H26" s="59"/>
      <c r="I26" s="59"/>
      <c r="J26" s="59"/>
      <c r="K26" s="59">
        <v>35449</v>
      </c>
      <c r="L26" s="59"/>
      <c r="M26" s="59"/>
      <c r="N26" s="59"/>
      <c r="O26" s="59">
        <v>35417</v>
      </c>
      <c r="P26" s="59"/>
      <c r="Q26" s="59"/>
      <c r="R26" s="59"/>
      <c r="S26" s="59">
        <v>35383</v>
      </c>
      <c r="T26" s="59"/>
      <c r="U26" s="59"/>
      <c r="V26" s="59"/>
      <c r="W26" s="59">
        <v>35320</v>
      </c>
      <c r="X26" s="59"/>
      <c r="Y26" s="59"/>
      <c r="Z26" s="59"/>
      <c r="AA26" s="59">
        <v>35261</v>
      </c>
      <c r="AB26" s="59"/>
      <c r="AC26" s="59"/>
      <c r="AD26" s="59"/>
    </row>
    <row r="27" spans="2:30" ht="22.5" customHeight="1" x14ac:dyDescent="0.15">
      <c r="B27" s="66" t="s">
        <v>2</v>
      </c>
      <c r="C27" s="60"/>
      <c r="D27" s="57" t="s">
        <v>9</v>
      </c>
      <c r="E27" s="57"/>
      <c r="F27" s="57"/>
      <c r="G27" s="58">
        <v>38230</v>
      </c>
      <c r="H27" s="59"/>
      <c r="I27" s="59"/>
      <c r="J27" s="59"/>
      <c r="K27" s="59">
        <v>38187</v>
      </c>
      <c r="L27" s="59"/>
      <c r="M27" s="59"/>
      <c r="N27" s="59"/>
      <c r="O27" s="59">
        <v>38130</v>
      </c>
      <c r="P27" s="59"/>
      <c r="Q27" s="59"/>
      <c r="R27" s="59"/>
      <c r="S27" s="59">
        <v>38108</v>
      </c>
      <c r="T27" s="59"/>
      <c r="U27" s="59"/>
      <c r="V27" s="59"/>
      <c r="W27" s="59">
        <v>38039</v>
      </c>
      <c r="X27" s="59"/>
      <c r="Y27" s="59"/>
      <c r="Z27" s="59"/>
      <c r="AA27" s="59">
        <v>38013</v>
      </c>
      <c r="AB27" s="59"/>
      <c r="AC27" s="59"/>
      <c r="AD27" s="59"/>
    </row>
    <row r="28" spans="2:30" ht="22.5" customHeight="1" x14ac:dyDescent="0.15">
      <c r="G28" s="78"/>
    </row>
    <row r="29" spans="2:30" ht="22.5" customHeight="1" x14ac:dyDescent="0.15">
      <c r="B29" s="56" t="s">
        <v>53</v>
      </c>
      <c r="C29" s="57" t="s">
        <v>42</v>
      </c>
      <c r="D29" s="57"/>
      <c r="E29" s="57"/>
      <c r="F29" s="57"/>
      <c r="G29" s="58">
        <v>27118</v>
      </c>
      <c r="H29" s="59"/>
      <c r="I29" s="59"/>
      <c r="J29" s="59"/>
      <c r="K29" s="59">
        <v>27091</v>
      </c>
      <c r="L29" s="59"/>
      <c r="M29" s="59"/>
      <c r="N29" s="59"/>
      <c r="O29" s="59">
        <v>27081</v>
      </c>
      <c r="P29" s="59"/>
      <c r="Q29" s="59"/>
      <c r="R29" s="59"/>
      <c r="S29" s="59">
        <v>27059</v>
      </c>
      <c r="T29" s="59"/>
      <c r="U29" s="59"/>
      <c r="V29" s="59"/>
      <c r="W29" s="59">
        <v>27051</v>
      </c>
      <c r="X29" s="59"/>
      <c r="Y29" s="59"/>
      <c r="Z29" s="59"/>
      <c r="AA29" s="59">
        <v>27016</v>
      </c>
      <c r="AB29" s="59"/>
      <c r="AC29" s="59"/>
      <c r="AD29" s="59"/>
    </row>
    <row r="30" spans="2:30" ht="22.5" customHeight="1" x14ac:dyDescent="0.15">
      <c r="B30" s="56"/>
      <c r="C30" s="60" t="s">
        <v>43</v>
      </c>
      <c r="D30" s="57" t="s">
        <v>7</v>
      </c>
      <c r="E30" s="57"/>
      <c r="F30" s="57"/>
      <c r="G30" s="58">
        <v>72449</v>
      </c>
      <c r="H30" s="59"/>
      <c r="I30" s="59"/>
      <c r="J30" s="59"/>
      <c r="K30" s="59">
        <v>72332</v>
      </c>
      <c r="L30" s="59"/>
      <c r="M30" s="59"/>
      <c r="N30" s="59"/>
      <c r="O30" s="59">
        <v>72233</v>
      </c>
      <c r="P30" s="59"/>
      <c r="Q30" s="59"/>
      <c r="R30" s="59"/>
      <c r="S30" s="59">
        <v>72132</v>
      </c>
      <c r="T30" s="59"/>
      <c r="U30" s="59"/>
      <c r="V30" s="59"/>
      <c r="W30" s="59">
        <v>72029</v>
      </c>
      <c r="X30" s="59"/>
      <c r="Y30" s="59"/>
      <c r="Z30" s="59"/>
      <c r="AA30" s="59">
        <v>71901</v>
      </c>
      <c r="AB30" s="59"/>
      <c r="AC30" s="59"/>
      <c r="AD30" s="59"/>
    </row>
    <row r="31" spans="2:30" ht="22.5" customHeight="1" x14ac:dyDescent="0.15">
      <c r="B31" s="61">
        <v>20</v>
      </c>
      <c r="C31" s="60"/>
      <c r="D31" s="57" t="s">
        <v>8</v>
      </c>
      <c r="E31" s="57"/>
      <c r="F31" s="57"/>
      <c r="G31" s="58">
        <v>34889</v>
      </c>
      <c r="H31" s="59"/>
      <c r="I31" s="59"/>
      <c r="J31" s="59"/>
      <c r="K31" s="59">
        <v>34840</v>
      </c>
      <c r="L31" s="59"/>
      <c r="M31" s="59"/>
      <c r="N31" s="59"/>
      <c r="O31" s="59">
        <v>34801</v>
      </c>
      <c r="P31" s="59"/>
      <c r="Q31" s="59"/>
      <c r="R31" s="59"/>
      <c r="S31" s="59">
        <v>34756</v>
      </c>
      <c r="T31" s="59"/>
      <c r="U31" s="59"/>
      <c r="V31" s="59"/>
      <c r="W31" s="59">
        <v>34714</v>
      </c>
      <c r="X31" s="59"/>
      <c r="Y31" s="59"/>
      <c r="Z31" s="59"/>
      <c r="AA31" s="59">
        <v>34656</v>
      </c>
      <c r="AB31" s="59"/>
      <c r="AC31" s="59"/>
      <c r="AD31" s="59"/>
    </row>
    <row r="32" spans="2:30" ht="22.5" customHeight="1" x14ac:dyDescent="0.15">
      <c r="B32" s="66" t="s">
        <v>2</v>
      </c>
      <c r="C32" s="60"/>
      <c r="D32" s="57" t="s">
        <v>9</v>
      </c>
      <c r="E32" s="57"/>
      <c r="F32" s="57"/>
      <c r="G32" s="58">
        <v>37560</v>
      </c>
      <c r="H32" s="59"/>
      <c r="I32" s="59"/>
      <c r="J32" s="59"/>
      <c r="K32" s="59">
        <v>37492</v>
      </c>
      <c r="L32" s="59"/>
      <c r="M32" s="59"/>
      <c r="N32" s="59"/>
      <c r="O32" s="75">
        <v>37432</v>
      </c>
      <c r="P32" s="75"/>
      <c r="Q32" s="75"/>
      <c r="R32" s="75"/>
      <c r="S32" s="75">
        <v>37376</v>
      </c>
      <c r="T32" s="75"/>
      <c r="U32" s="75"/>
      <c r="V32" s="75"/>
      <c r="W32" s="75">
        <v>37315</v>
      </c>
      <c r="X32" s="75"/>
      <c r="Y32" s="75"/>
      <c r="Z32" s="75"/>
      <c r="AA32" s="75">
        <v>37245</v>
      </c>
      <c r="AB32" s="75"/>
      <c r="AC32" s="75"/>
      <c r="AD32" s="75"/>
    </row>
    <row r="33" spans="2:27" ht="22.5" customHeight="1" x14ac:dyDescent="0.1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6"/>
      <c r="P33" s="76"/>
      <c r="AA33" s="52" t="s">
        <v>54</v>
      </c>
    </row>
    <row r="34" spans="2:27" ht="22.5" customHeight="1" x14ac:dyDescent="0.15"/>
  </sheetData>
  <mergeCells count="189">
    <mergeCell ref="AA31:AD31"/>
    <mergeCell ref="D32:F32"/>
    <mergeCell ref="G32:J32"/>
    <mergeCell ref="K32:N32"/>
    <mergeCell ref="O32:R32"/>
    <mergeCell ref="S32:V32"/>
    <mergeCell ref="W32:Z32"/>
    <mergeCell ref="AA32:AD32"/>
    <mergeCell ref="D31:F31"/>
    <mergeCell ref="G31:J31"/>
    <mergeCell ref="K31:N31"/>
    <mergeCell ref="O31:R31"/>
    <mergeCell ref="S31:V31"/>
    <mergeCell ref="W31:Z31"/>
    <mergeCell ref="W29:Z29"/>
    <mergeCell ref="AA29:AD29"/>
    <mergeCell ref="C30:C32"/>
    <mergeCell ref="D30:F30"/>
    <mergeCell ref="G30:J30"/>
    <mergeCell ref="K30:N30"/>
    <mergeCell ref="O30:R30"/>
    <mergeCell ref="S30:V30"/>
    <mergeCell ref="W30:Z30"/>
    <mergeCell ref="AA30:AD30"/>
    <mergeCell ref="B29:B30"/>
    <mergeCell ref="C29:F29"/>
    <mergeCell ref="G29:J29"/>
    <mergeCell ref="K29:N29"/>
    <mergeCell ref="O29:R29"/>
    <mergeCell ref="S29:V29"/>
    <mergeCell ref="AA26:AD26"/>
    <mergeCell ref="D27:F27"/>
    <mergeCell ref="G27:J27"/>
    <mergeCell ref="K27:N27"/>
    <mergeCell ref="O27:R27"/>
    <mergeCell ref="S27:V27"/>
    <mergeCell ref="W27:Z27"/>
    <mergeCell ref="AA27:AD27"/>
    <mergeCell ref="D26:F26"/>
    <mergeCell ref="G26:J26"/>
    <mergeCell ref="K26:N26"/>
    <mergeCell ref="O26:R26"/>
    <mergeCell ref="S26:V26"/>
    <mergeCell ref="W26:Z26"/>
    <mergeCell ref="W24:Z24"/>
    <mergeCell ref="AA24:AD24"/>
    <mergeCell ref="C25:C27"/>
    <mergeCell ref="D25:F25"/>
    <mergeCell ref="G25:J25"/>
    <mergeCell ref="K25:N25"/>
    <mergeCell ref="O25:R25"/>
    <mergeCell ref="S25:V25"/>
    <mergeCell ref="W25:Z25"/>
    <mergeCell ref="AA25:AD25"/>
    <mergeCell ref="B24:B25"/>
    <mergeCell ref="C24:F24"/>
    <mergeCell ref="G24:J24"/>
    <mergeCell ref="K24:N24"/>
    <mergeCell ref="O24:R24"/>
    <mergeCell ref="S24:V24"/>
    <mergeCell ref="AA21:AD21"/>
    <mergeCell ref="D22:F22"/>
    <mergeCell ref="G22:J22"/>
    <mergeCell ref="K22:N22"/>
    <mergeCell ref="O22:R22"/>
    <mergeCell ref="S22:V22"/>
    <mergeCell ref="W22:Z22"/>
    <mergeCell ref="AA22:AD22"/>
    <mergeCell ref="D21:F21"/>
    <mergeCell ref="G21:J21"/>
    <mergeCell ref="K21:N21"/>
    <mergeCell ref="O21:R21"/>
    <mergeCell ref="S21:V21"/>
    <mergeCell ref="W21:Z21"/>
    <mergeCell ref="W19:Z19"/>
    <mergeCell ref="AA19:AD19"/>
    <mergeCell ref="C20:C22"/>
    <mergeCell ref="D20:F20"/>
    <mergeCell ref="G20:J20"/>
    <mergeCell ref="K20:N20"/>
    <mergeCell ref="O20:R20"/>
    <mergeCell ref="S20:V20"/>
    <mergeCell ref="W20:Z20"/>
    <mergeCell ref="AA20:AD20"/>
    <mergeCell ref="B19:B20"/>
    <mergeCell ref="C19:F19"/>
    <mergeCell ref="G19:J19"/>
    <mergeCell ref="K19:N19"/>
    <mergeCell ref="O19:R19"/>
    <mergeCell ref="S19:V19"/>
    <mergeCell ref="AA16:AD16"/>
    <mergeCell ref="D17:F17"/>
    <mergeCell ref="G17:J17"/>
    <mergeCell ref="K17:N17"/>
    <mergeCell ref="O17:R17"/>
    <mergeCell ref="S17:V17"/>
    <mergeCell ref="W17:Z17"/>
    <mergeCell ref="AA17:AD17"/>
    <mergeCell ref="D16:F16"/>
    <mergeCell ref="G16:J16"/>
    <mergeCell ref="K16:N16"/>
    <mergeCell ref="O16:R16"/>
    <mergeCell ref="S16:V16"/>
    <mergeCell ref="W16:Z16"/>
    <mergeCell ref="W14:Z14"/>
    <mergeCell ref="AA14:AD14"/>
    <mergeCell ref="C15:C17"/>
    <mergeCell ref="D15:F15"/>
    <mergeCell ref="G15:J15"/>
    <mergeCell ref="K15:N15"/>
    <mergeCell ref="O15:R15"/>
    <mergeCell ref="S15:V15"/>
    <mergeCell ref="W15:Z15"/>
    <mergeCell ref="AA15:AD15"/>
    <mergeCell ref="B14:B15"/>
    <mergeCell ref="C14:F14"/>
    <mergeCell ref="G14:J14"/>
    <mergeCell ref="K14:N14"/>
    <mergeCell ref="O14:R14"/>
    <mergeCell ref="S14:V14"/>
    <mergeCell ref="AA11:AD11"/>
    <mergeCell ref="D12:F12"/>
    <mergeCell ref="G12:J12"/>
    <mergeCell ref="K12:N12"/>
    <mergeCell ref="O12:R12"/>
    <mergeCell ref="S12:V12"/>
    <mergeCell ref="W12:Z12"/>
    <mergeCell ref="AA12:AD12"/>
    <mergeCell ref="D11:F11"/>
    <mergeCell ref="G11:J11"/>
    <mergeCell ref="K11:N11"/>
    <mergeCell ref="O11:R11"/>
    <mergeCell ref="S11:V11"/>
    <mergeCell ref="W11:Z11"/>
    <mergeCell ref="W9:Z9"/>
    <mergeCell ref="AA9:AD9"/>
    <mergeCell ref="C10:C12"/>
    <mergeCell ref="D10:F10"/>
    <mergeCell ref="G10:J10"/>
    <mergeCell ref="K10:N10"/>
    <mergeCell ref="O10:R10"/>
    <mergeCell ref="S10:V10"/>
    <mergeCell ref="W10:Z10"/>
    <mergeCell ref="AA10:AD10"/>
    <mergeCell ref="B9:B10"/>
    <mergeCell ref="C9:F9"/>
    <mergeCell ref="G9:J9"/>
    <mergeCell ref="K9:N9"/>
    <mergeCell ref="O9:R9"/>
    <mergeCell ref="S9:V9"/>
    <mergeCell ref="AA6:AD6"/>
    <mergeCell ref="D7:F7"/>
    <mergeCell ref="G7:J7"/>
    <mergeCell ref="K7:N7"/>
    <mergeCell ref="O7:R7"/>
    <mergeCell ref="S7:V7"/>
    <mergeCell ref="W7:Z7"/>
    <mergeCell ref="AA7:AD7"/>
    <mergeCell ref="D6:F6"/>
    <mergeCell ref="G6:J6"/>
    <mergeCell ref="K6:N6"/>
    <mergeCell ref="O6:R6"/>
    <mergeCell ref="S6:V6"/>
    <mergeCell ref="W6:Z6"/>
    <mergeCell ref="W4:Z4"/>
    <mergeCell ref="AA4:AD4"/>
    <mergeCell ref="C5:C7"/>
    <mergeCell ref="D5:F5"/>
    <mergeCell ref="G5:J5"/>
    <mergeCell ref="K5:N5"/>
    <mergeCell ref="O5:R5"/>
    <mergeCell ref="S5:V5"/>
    <mergeCell ref="W5:Z5"/>
    <mergeCell ref="AA5:AD5"/>
    <mergeCell ref="B4:B5"/>
    <mergeCell ref="C4:F4"/>
    <mergeCell ref="G4:J4"/>
    <mergeCell ref="K4:N4"/>
    <mergeCell ref="O4:R4"/>
    <mergeCell ref="S4:V4"/>
    <mergeCell ref="A1:AD1"/>
    <mergeCell ref="V2:AD2"/>
    <mergeCell ref="B3:F3"/>
    <mergeCell ref="G3:J3"/>
    <mergeCell ref="K3:N3"/>
    <mergeCell ref="O3:R3"/>
    <mergeCell ref="S3:V3"/>
    <mergeCell ref="W3:Z3"/>
    <mergeCell ref="AA3:AD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9565-B690-45BD-B9AD-79FB42627849}">
  <sheetPr>
    <pageSetUpPr fitToPage="1"/>
  </sheetPr>
  <dimension ref="A1:AL53"/>
  <sheetViews>
    <sheetView showGridLines="0" zoomScale="90" zoomScaleNormal="90" workbookViewId="0">
      <pane ySplit="4" topLeftCell="A5" activePane="bottomLeft" state="frozen"/>
      <selection pane="bottomLeft" sqref="A1:AL1"/>
    </sheetView>
  </sheetViews>
  <sheetFormatPr defaultColWidth="2.5703125" defaultRowHeight="14.25" x14ac:dyDescent="0.15"/>
  <cols>
    <col min="1" max="1" width="2.5703125" style="1" customWidth="1"/>
    <col min="2" max="7" width="3.5703125" style="80" customWidth="1"/>
    <col min="8" max="19" width="4.140625" style="1" customWidth="1"/>
    <col min="20" max="20" width="2.5703125" style="1" customWidth="1"/>
    <col min="21" max="26" width="3.5703125" style="1" customWidth="1"/>
    <col min="27" max="38" width="4.140625" style="1" customWidth="1"/>
    <col min="39" max="257" width="2.5703125" style="1"/>
    <col min="258" max="263" width="3.5703125" style="1" customWidth="1"/>
    <col min="264" max="275" width="4.140625" style="1" customWidth="1"/>
    <col min="276" max="276" width="2.5703125" style="1"/>
    <col min="277" max="282" width="3.5703125" style="1" customWidth="1"/>
    <col min="283" max="294" width="4.140625" style="1" customWidth="1"/>
    <col min="295" max="513" width="2.5703125" style="1"/>
    <col min="514" max="519" width="3.5703125" style="1" customWidth="1"/>
    <col min="520" max="531" width="4.140625" style="1" customWidth="1"/>
    <col min="532" max="532" width="2.5703125" style="1"/>
    <col min="533" max="538" width="3.5703125" style="1" customWidth="1"/>
    <col min="539" max="550" width="4.140625" style="1" customWidth="1"/>
    <col min="551" max="769" width="2.5703125" style="1"/>
    <col min="770" max="775" width="3.5703125" style="1" customWidth="1"/>
    <col min="776" max="787" width="4.140625" style="1" customWidth="1"/>
    <col min="788" max="788" width="2.5703125" style="1"/>
    <col min="789" max="794" width="3.5703125" style="1" customWidth="1"/>
    <col min="795" max="806" width="4.140625" style="1" customWidth="1"/>
    <col min="807" max="1025" width="2.5703125" style="1"/>
    <col min="1026" max="1031" width="3.5703125" style="1" customWidth="1"/>
    <col min="1032" max="1043" width="4.140625" style="1" customWidth="1"/>
    <col min="1044" max="1044" width="2.5703125" style="1"/>
    <col min="1045" max="1050" width="3.5703125" style="1" customWidth="1"/>
    <col min="1051" max="1062" width="4.140625" style="1" customWidth="1"/>
    <col min="1063" max="1281" width="2.5703125" style="1"/>
    <col min="1282" max="1287" width="3.5703125" style="1" customWidth="1"/>
    <col min="1288" max="1299" width="4.140625" style="1" customWidth="1"/>
    <col min="1300" max="1300" width="2.5703125" style="1"/>
    <col min="1301" max="1306" width="3.5703125" style="1" customWidth="1"/>
    <col min="1307" max="1318" width="4.140625" style="1" customWidth="1"/>
    <col min="1319" max="1537" width="2.5703125" style="1"/>
    <col min="1538" max="1543" width="3.5703125" style="1" customWidth="1"/>
    <col min="1544" max="1555" width="4.140625" style="1" customWidth="1"/>
    <col min="1556" max="1556" width="2.5703125" style="1"/>
    <col min="1557" max="1562" width="3.5703125" style="1" customWidth="1"/>
    <col min="1563" max="1574" width="4.140625" style="1" customWidth="1"/>
    <col min="1575" max="1793" width="2.5703125" style="1"/>
    <col min="1794" max="1799" width="3.5703125" style="1" customWidth="1"/>
    <col min="1800" max="1811" width="4.140625" style="1" customWidth="1"/>
    <col min="1812" max="1812" width="2.5703125" style="1"/>
    <col min="1813" max="1818" width="3.5703125" style="1" customWidth="1"/>
    <col min="1819" max="1830" width="4.140625" style="1" customWidth="1"/>
    <col min="1831" max="2049" width="2.5703125" style="1"/>
    <col min="2050" max="2055" width="3.5703125" style="1" customWidth="1"/>
    <col min="2056" max="2067" width="4.140625" style="1" customWidth="1"/>
    <col min="2068" max="2068" width="2.5703125" style="1"/>
    <col min="2069" max="2074" width="3.5703125" style="1" customWidth="1"/>
    <col min="2075" max="2086" width="4.140625" style="1" customWidth="1"/>
    <col min="2087" max="2305" width="2.5703125" style="1"/>
    <col min="2306" max="2311" width="3.5703125" style="1" customWidth="1"/>
    <col min="2312" max="2323" width="4.140625" style="1" customWidth="1"/>
    <col min="2324" max="2324" width="2.5703125" style="1"/>
    <col min="2325" max="2330" width="3.5703125" style="1" customWidth="1"/>
    <col min="2331" max="2342" width="4.140625" style="1" customWidth="1"/>
    <col min="2343" max="2561" width="2.5703125" style="1"/>
    <col min="2562" max="2567" width="3.5703125" style="1" customWidth="1"/>
    <col min="2568" max="2579" width="4.140625" style="1" customWidth="1"/>
    <col min="2580" max="2580" width="2.5703125" style="1"/>
    <col min="2581" max="2586" width="3.5703125" style="1" customWidth="1"/>
    <col min="2587" max="2598" width="4.140625" style="1" customWidth="1"/>
    <col min="2599" max="2817" width="2.5703125" style="1"/>
    <col min="2818" max="2823" width="3.5703125" style="1" customWidth="1"/>
    <col min="2824" max="2835" width="4.140625" style="1" customWidth="1"/>
    <col min="2836" max="2836" width="2.5703125" style="1"/>
    <col min="2837" max="2842" width="3.5703125" style="1" customWidth="1"/>
    <col min="2843" max="2854" width="4.140625" style="1" customWidth="1"/>
    <col min="2855" max="3073" width="2.5703125" style="1"/>
    <col min="3074" max="3079" width="3.5703125" style="1" customWidth="1"/>
    <col min="3080" max="3091" width="4.140625" style="1" customWidth="1"/>
    <col min="3092" max="3092" width="2.5703125" style="1"/>
    <col min="3093" max="3098" width="3.5703125" style="1" customWidth="1"/>
    <col min="3099" max="3110" width="4.140625" style="1" customWidth="1"/>
    <col min="3111" max="3329" width="2.5703125" style="1"/>
    <col min="3330" max="3335" width="3.5703125" style="1" customWidth="1"/>
    <col min="3336" max="3347" width="4.140625" style="1" customWidth="1"/>
    <col min="3348" max="3348" width="2.5703125" style="1"/>
    <col min="3349" max="3354" width="3.5703125" style="1" customWidth="1"/>
    <col min="3355" max="3366" width="4.140625" style="1" customWidth="1"/>
    <col min="3367" max="3585" width="2.5703125" style="1"/>
    <col min="3586" max="3591" width="3.5703125" style="1" customWidth="1"/>
    <col min="3592" max="3603" width="4.140625" style="1" customWidth="1"/>
    <col min="3604" max="3604" width="2.5703125" style="1"/>
    <col min="3605" max="3610" width="3.5703125" style="1" customWidth="1"/>
    <col min="3611" max="3622" width="4.140625" style="1" customWidth="1"/>
    <col min="3623" max="3841" width="2.5703125" style="1"/>
    <col min="3842" max="3847" width="3.5703125" style="1" customWidth="1"/>
    <col min="3848" max="3859" width="4.140625" style="1" customWidth="1"/>
    <col min="3860" max="3860" width="2.5703125" style="1"/>
    <col min="3861" max="3866" width="3.5703125" style="1" customWidth="1"/>
    <col min="3867" max="3878" width="4.140625" style="1" customWidth="1"/>
    <col min="3879" max="4097" width="2.5703125" style="1"/>
    <col min="4098" max="4103" width="3.5703125" style="1" customWidth="1"/>
    <col min="4104" max="4115" width="4.140625" style="1" customWidth="1"/>
    <col min="4116" max="4116" width="2.5703125" style="1"/>
    <col min="4117" max="4122" width="3.5703125" style="1" customWidth="1"/>
    <col min="4123" max="4134" width="4.140625" style="1" customWidth="1"/>
    <col min="4135" max="4353" width="2.5703125" style="1"/>
    <col min="4354" max="4359" width="3.5703125" style="1" customWidth="1"/>
    <col min="4360" max="4371" width="4.140625" style="1" customWidth="1"/>
    <col min="4372" max="4372" width="2.5703125" style="1"/>
    <col min="4373" max="4378" width="3.5703125" style="1" customWidth="1"/>
    <col min="4379" max="4390" width="4.140625" style="1" customWidth="1"/>
    <col min="4391" max="4609" width="2.5703125" style="1"/>
    <col min="4610" max="4615" width="3.5703125" style="1" customWidth="1"/>
    <col min="4616" max="4627" width="4.140625" style="1" customWidth="1"/>
    <col min="4628" max="4628" width="2.5703125" style="1"/>
    <col min="4629" max="4634" width="3.5703125" style="1" customWidth="1"/>
    <col min="4635" max="4646" width="4.140625" style="1" customWidth="1"/>
    <col min="4647" max="4865" width="2.5703125" style="1"/>
    <col min="4866" max="4871" width="3.5703125" style="1" customWidth="1"/>
    <col min="4872" max="4883" width="4.140625" style="1" customWidth="1"/>
    <col min="4884" max="4884" width="2.5703125" style="1"/>
    <col min="4885" max="4890" width="3.5703125" style="1" customWidth="1"/>
    <col min="4891" max="4902" width="4.140625" style="1" customWidth="1"/>
    <col min="4903" max="5121" width="2.5703125" style="1"/>
    <col min="5122" max="5127" width="3.5703125" style="1" customWidth="1"/>
    <col min="5128" max="5139" width="4.140625" style="1" customWidth="1"/>
    <col min="5140" max="5140" width="2.5703125" style="1"/>
    <col min="5141" max="5146" width="3.5703125" style="1" customWidth="1"/>
    <col min="5147" max="5158" width="4.140625" style="1" customWidth="1"/>
    <col min="5159" max="5377" width="2.5703125" style="1"/>
    <col min="5378" max="5383" width="3.5703125" style="1" customWidth="1"/>
    <col min="5384" max="5395" width="4.140625" style="1" customWidth="1"/>
    <col min="5396" max="5396" width="2.5703125" style="1"/>
    <col min="5397" max="5402" width="3.5703125" style="1" customWidth="1"/>
    <col min="5403" max="5414" width="4.140625" style="1" customWidth="1"/>
    <col min="5415" max="5633" width="2.5703125" style="1"/>
    <col min="5634" max="5639" width="3.5703125" style="1" customWidth="1"/>
    <col min="5640" max="5651" width="4.140625" style="1" customWidth="1"/>
    <col min="5652" max="5652" width="2.5703125" style="1"/>
    <col min="5653" max="5658" width="3.5703125" style="1" customWidth="1"/>
    <col min="5659" max="5670" width="4.140625" style="1" customWidth="1"/>
    <col min="5671" max="5889" width="2.5703125" style="1"/>
    <col min="5890" max="5895" width="3.5703125" style="1" customWidth="1"/>
    <col min="5896" max="5907" width="4.140625" style="1" customWidth="1"/>
    <col min="5908" max="5908" width="2.5703125" style="1"/>
    <col min="5909" max="5914" width="3.5703125" style="1" customWidth="1"/>
    <col min="5915" max="5926" width="4.140625" style="1" customWidth="1"/>
    <col min="5927" max="6145" width="2.5703125" style="1"/>
    <col min="6146" max="6151" width="3.5703125" style="1" customWidth="1"/>
    <col min="6152" max="6163" width="4.140625" style="1" customWidth="1"/>
    <col min="6164" max="6164" width="2.5703125" style="1"/>
    <col min="6165" max="6170" width="3.5703125" style="1" customWidth="1"/>
    <col min="6171" max="6182" width="4.140625" style="1" customWidth="1"/>
    <col min="6183" max="6401" width="2.5703125" style="1"/>
    <col min="6402" max="6407" width="3.5703125" style="1" customWidth="1"/>
    <col min="6408" max="6419" width="4.140625" style="1" customWidth="1"/>
    <col min="6420" max="6420" width="2.5703125" style="1"/>
    <col min="6421" max="6426" width="3.5703125" style="1" customWidth="1"/>
    <col min="6427" max="6438" width="4.140625" style="1" customWidth="1"/>
    <col min="6439" max="6657" width="2.5703125" style="1"/>
    <col min="6658" max="6663" width="3.5703125" style="1" customWidth="1"/>
    <col min="6664" max="6675" width="4.140625" style="1" customWidth="1"/>
    <col min="6676" max="6676" width="2.5703125" style="1"/>
    <col min="6677" max="6682" width="3.5703125" style="1" customWidth="1"/>
    <col min="6683" max="6694" width="4.140625" style="1" customWidth="1"/>
    <col min="6695" max="6913" width="2.5703125" style="1"/>
    <col min="6914" max="6919" width="3.5703125" style="1" customWidth="1"/>
    <col min="6920" max="6931" width="4.140625" style="1" customWidth="1"/>
    <col min="6932" max="6932" width="2.5703125" style="1"/>
    <col min="6933" max="6938" width="3.5703125" style="1" customWidth="1"/>
    <col min="6939" max="6950" width="4.140625" style="1" customWidth="1"/>
    <col min="6951" max="7169" width="2.5703125" style="1"/>
    <col min="7170" max="7175" width="3.5703125" style="1" customWidth="1"/>
    <col min="7176" max="7187" width="4.140625" style="1" customWidth="1"/>
    <col min="7188" max="7188" width="2.5703125" style="1"/>
    <col min="7189" max="7194" width="3.5703125" style="1" customWidth="1"/>
    <col min="7195" max="7206" width="4.140625" style="1" customWidth="1"/>
    <col min="7207" max="7425" width="2.5703125" style="1"/>
    <col min="7426" max="7431" width="3.5703125" style="1" customWidth="1"/>
    <col min="7432" max="7443" width="4.140625" style="1" customWidth="1"/>
    <col min="7444" max="7444" width="2.5703125" style="1"/>
    <col min="7445" max="7450" width="3.5703125" style="1" customWidth="1"/>
    <col min="7451" max="7462" width="4.140625" style="1" customWidth="1"/>
    <col min="7463" max="7681" width="2.5703125" style="1"/>
    <col min="7682" max="7687" width="3.5703125" style="1" customWidth="1"/>
    <col min="7688" max="7699" width="4.140625" style="1" customWidth="1"/>
    <col min="7700" max="7700" width="2.5703125" style="1"/>
    <col min="7701" max="7706" width="3.5703125" style="1" customWidth="1"/>
    <col min="7707" max="7718" width="4.140625" style="1" customWidth="1"/>
    <col min="7719" max="7937" width="2.5703125" style="1"/>
    <col min="7938" max="7943" width="3.5703125" style="1" customWidth="1"/>
    <col min="7944" max="7955" width="4.140625" style="1" customWidth="1"/>
    <col min="7956" max="7956" width="2.5703125" style="1"/>
    <col min="7957" max="7962" width="3.5703125" style="1" customWidth="1"/>
    <col min="7963" max="7974" width="4.140625" style="1" customWidth="1"/>
    <col min="7975" max="8193" width="2.5703125" style="1"/>
    <col min="8194" max="8199" width="3.5703125" style="1" customWidth="1"/>
    <col min="8200" max="8211" width="4.140625" style="1" customWidth="1"/>
    <col min="8212" max="8212" width="2.5703125" style="1"/>
    <col min="8213" max="8218" width="3.5703125" style="1" customWidth="1"/>
    <col min="8219" max="8230" width="4.140625" style="1" customWidth="1"/>
    <col min="8231" max="8449" width="2.5703125" style="1"/>
    <col min="8450" max="8455" width="3.5703125" style="1" customWidth="1"/>
    <col min="8456" max="8467" width="4.140625" style="1" customWidth="1"/>
    <col min="8468" max="8468" width="2.5703125" style="1"/>
    <col min="8469" max="8474" width="3.5703125" style="1" customWidth="1"/>
    <col min="8475" max="8486" width="4.140625" style="1" customWidth="1"/>
    <col min="8487" max="8705" width="2.5703125" style="1"/>
    <col min="8706" max="8711" width="3.5703125" style="1" customWidth="1"/>
    <col min="8712" max="8723" width="4.140625" style="1" customWidth="1"/>
    <col min="8724" max="8724" width="2.5703125" style="1"/>
    <col min="8725" max="8730" width="3.5703125" style="1" customWidth="1"/>
    <col min="8731" max="8742" width="4.140625" style="1" customWidth="1"/>
    <col min="8743" max="8961" width="2.5703125" style="1"/>
    <col min="8962" max="8967" width="3.5703125" style="1" customWidth="1"/>
    <col min="8968" max="8979" width="4.140625" style="1" customWidth="1"/>
    <col min="8980" max="8980" width="2.5703125" style="1"/>
    <col min="8981" max="8986" width="3.5703125" style="1" customWidth="1"/>
    <col min="8987" max="8998" width="4.140625" style="1" customWidth="1"/>
    <col min="8999" max="9217" width="2.5703125" style="1"/>
    <col min="9218" max="9223" width="3.5703125" style="1" customWidth="1"/>
    <col min="9224" max="9235" width="4.140625" style="1" customWidth="1"/>
    <col min="9236" max="9236" width="2.5703125" style="1"/>
    <col min="9237" max="9242" width="3.5703125" style="1" customWidth="1"/>
    <col min="9243" max="9254" width="4.140625" style="1" customWidth="1"/>
    <col min="9255" max="9473" width="2.5703125" style="1"/>
    <col min="9474" max="9479" width="3.5703125" style="1" customWidth="1"/>
    <col min="9480" max="9491" width="4.140625" style="1" customWidth="1"/>
    <col min="9492" max="9492" width="2.5703125" style="1"/>
    <col min="9493" max="9498" width="3.5703125" style="1" customWidth="1"/>
    <col min="9499" max="9510" width="4.140625" style="1" customWidth="1"/>
    <col min="9511" max="9729" width="2.5703125" style="1"/>
    <col min="9730" max="9735" width="3.5703125" style="1" customWidth="1"/>
    <col min="9736" max="9747" width="4.140625" style="1" customWidth="1"/>
    <col min="9748" max="9748" width="2.5703125" style="1"/>
    <col min="9749" max="9754" width="3.5703125" style="1" customWidth="1"/>
    <col min="9755" max="9766" width="4.140625" style="1" customWidth="1"/>
    <col min="9767" max="9985" width="2.5703125" style="1"/>
    <col min="9986" max="9991" width="3.5703125" style="1" customWidth="1"/>
    <col min="9992" max="10003" width="4.140625" style="1" customWidth="1"/>
    <col min="10004" max="10004" width="2.5703125" style="1"/>
    <col min="10005" max="10010" width="3.5703125" style="1" customWidth="1"/>
    <col min="10011" max="10022" width="4.140625" style="1" customWidth="1"/>
    <col min="10023" max="10241" width="2.5703125" style="1"/>
    <col min="10242" max="10247" width="3.5703125" style="1" customWidth="1"/>
    <col min="10248" max="10259" width="4.140625" style="1" customWidth="1"/>
    <col min="10260" max="10260" width="2.5703125" style="1"/>
    <col min="10261" max="10266" width="3.5703125" style="1" customWidth="1"/>
    <col min="10267" max="10278" width="4.140625" style="1" customWidth="1"/>
    <col min="10279" max="10497" width="2.5703125" style="1"/>
    <col min="10498" max="10503" width="3.5703125" style="1" customWidth="1"/>
    <col min="10504" max="10515" width="4.140625" style="1" customWidth="1"/>
    <col min="10516" max="10516" width="2.5703125" style="1"/>
    <col min="10517" max="10522" width="3.5703125" style="1" customWidth="1"/>
    <col min="10523" max="10534" width="4.140625" style="1" customWidth="1"/>
    <col min="10535" max="10753" width="2.5703125" style="1"/>
    <col min="10754" max="10759" width="3.5703125" style="1" customWidth="1"/>
    <col min="10760" max="10771" width="4.140625" style="1" customWidth="1"/>
    <col min="10772" max="10772" width="2.5703125" style="1"/>
    <col min="10773" max="10778" width="3.5703125" style="1" customWidth="1"/>
    <col min="10779" max="10790" width="4.140625" style="1" customWidth="1"/>
    <col min="10791" max="11009" width="2.5703125" style="1"/>
    <col min="11010" max="11015" width="3.5703125" style="1" customWidth="1"/>
    <col min="11016" max="11027" width="4.140625" style="1" customWidth="1"/>
    <col min="11028" max="11028" width="2.5703125" style="1"/>
    <col min="11029" max="11034" width="3.5703125" style="1" customWidth="1"/>
    <col min="11035" max="11046" width="4.140625" style="1" customWidth="1"/>
    <col min="11047" max="11265" width="2.5703125" style="1"/>
    <col min="11266" max="11271" width="3.5703125" style="1" customWidth="1"/>
    <col min="11272" max="11283" width="4.140625" style="1" customWidth="1"/>
    <col min="11284" max="11284" width="2.5703125" style="1"/>
    <col min="11285" max="11290" width="3.5703125" style="1" customWidth="1"/>
    <col min="11291" max="11302" width="4.140625" style="1" customWidth="1"/>
    <col min="11303" max="11521" width="2.5703125" style="1"/>
    <col min="11522" max="11527" width="3.5703125" style="1" customWidth="1"/>
    <col min="11528" max="11539" width="4.140625" style="1" customWidth="1"/>
    <col min="11540" max="11540" width="2.5703125" style="1"/>
    <col min="11541" max="11546" width="3.5703125" style="1" customWidth="1"/>
    <col min="11547" max="11558" width="4.140625" style="1" customWidth="1"/>
    <col min="11559" max="11777" width="2.5703125" style="1"/>
    <col min="11778" max="11783" width="3.5703125" style="1" customWidth="1"/>
    <col min="11784" max="11795" width="4.140625" style="1" customWidth="1"/>
    <col min="11796" max="11796" width="2.5703125" style="1"/>
    <col min="11797" max="11802" width="3.5703125" style="1" customWidth="1"/>
    <col min="11803" max="11814" width="4.140625" style="1" customWidth="1"/>
    <col min="11815" max="12033" width="2.5703125" style="1"/>
    <col min="12034" max="12039" width="3.5703125" style="1" customWidth="1"/>
    <col min="12040" max="12051" width="4.140625" style="1" customWidth="1"/>
    <col min="12052" max="12052" width="2.5703125" style="1"/>
    <col min="12053" max="12058" width="3.5703125" style="1" customWidth="1"/>
    <col min="12059" max="12070" width="4.140625" style="1" customWidth="1"/>
    <col min="12071" max="12289" width="2.5703125" style="1"/>
    <col min="12290" max="12295" width="3.5703125" style="1" customWidth="1"/>
    <col min="12296" max="12307" width="4.140625" style="1" customWidth="1"/>
    <col min="12308" max="12308" width="2.5703125" style="1"/>
    <col min="12309" max="12314" width="3.5703125" style="1" customWidth="1"/>
    <col min="12315" max="12326" width="4.140625" style="1" customWidth="1"/>
    <col min="12327" max="12545" width="2.5703125" style="1"/>
    <col min="12546" max="12551" width="3.5703125" style="1" customWidth="1"/>
    <col min="12552" max="12563" width="4.140625" style="1" customWidth="1"/>
    <col min="12564" max="12564" width="2.5703125" style="1"/>
    <col min="12565" max="12570" width="3.5703125" style="1" customWidth="1"/>
    <col min="12571" max="12582" width="4.140625" style="1" customWidth="1"/>
    <col min="12583" max="12801" width="2.5703125" style="1"/>
    <col min="12802" max="12807" width="3.5703125" style="1" customWidth="1"/>
    <col min="12808" max="12819" width="4.140625" style="1" customWidth="1"/>
    <col min="12820" max="12820" width="2.5703125" style="1"/>
    <col min="12821" max="12826" width="3.5703125" style="1" customWidth="1"/>
    <col min="12827" max="12838" width="4.140625" style="1" customWidth="1"/>
    <col min="12839" max="13057" width="2.5703125" style="1"/>
    <col min="13058" max="13063" width="3.5703125" style="1" customWidth="1"/>
    <col min="13064" max="13075" width="4.140625" style="1" customWidth="1"/>
    <col min="13076" max="13076" width="2.5703125" style="1"/>
    <col min="13077" max="13082" width="3.5703125" style="1" customWidth="1"/>
    <col min="13083" max="13094" width="4.140625" style="1" customWidth="1"/>
    <col min="13095" max="13313" width="2.5703125" style="1"/>
    <col min="13314" max="13319" width="3.5703125" style="1" customWidth="1"/>
    <col min="13320" max="13331" width="4.140625" style="1" customWidth="1"/>
    <col min="13332" max="13332" width="2.5703125" style="1"/>
    <col min="13333" max="13338" width="3.5703125" style="1" customWidth="1"/>
    <col min="13339" max="13350" width="4.140625" style="1" customWidth="1"/>
    <col min="13351" max="13569" width="2.5703125" style="1"/>
    <col min="13570" max="13575" width="3.5703125" style="1" customWidth="1"/>
    <col min="13576" max="13587" width="4.140625" style="1" customWidth="1"/>
    <col min="13588" max="13588" width="2.5703125" style="1"/>
    <col min="13589" max="13594" width="3.5703125" style="1" customWidth="1"/>
    <col min="13595" max="13606" width="4.140625" style="1" customWidth="1"/>
    <col min="13607" max="13825" width="2.5703125" style="1"/>
    <col min="13826" max="13831" width="3.5703125" style="1" customWidth="1"/>
    <col min="13832" max="13843" width="4.140625" style="1" customWidth="1"/>
    <col min="13844" max="13844" width="2.5703125" style="1"/>
    <col min="13845" max="13850" width="3.5703125" style="1" customWidth="1"/>
    <col min="13851" max="13862" width="4.140625" style="1" customWidth="1"/>
    <col min="13863" max="14081" width="2.5703125" style="1"/>
    <col min="14082" max="14087" width="3.5703125" style="1" customWidth="1"/>
    <col min="14088" max="14099" width="4.140625" style="1" customWidth="1"/>
    <col min="14100" max="14100" width="2.5703125" style="1"/>
    <col min="14101" max="14106" width="3.5703125" style="1" customWidth="1"/>
    <col min="14107" max="14118" width="4.140625" style="1" customWidth="1"/>
    <col min="14119" max="14337" width="2.5703125" style="1"/>
    <col min="14338" max="14343" width="3.5703125" style="1" customWidth="1"/>
    <col min="14344" max="14355" width="4.140625" style="1" customWidth="1"/>
    <col min="14356" max="14356" width="2.5703125" style="1"/>
    <col min="14357" max="14362" width="3.5703125" style="1" customWidth="1"/>
    <col min="14363" max="14374" width="4.140625" style="1" customWidth="1"/>
    <col min="14375" max="14593" width="2.5703125" style="1"/>
    <col min="14594" max="14599" width="3.5703125" style="1" customWidth="1"/>
    <col min="14600" max="14611" width="4.140625" style="1" customWidth="1"/>
    <col min="14612" max="14612" width="2.5703125" style="1"/>
    <col min="14613" max="14618" width="3.5703125" style="1" customWidth="1"/>
    <col min="14619" max="14630" width="4.140625" style="1" customWidth="1"/>
    <col min="14631" max="14849" width="2.5703125" style="1"/>
    <col min="14850" max="14855" width="3.5703125" style="1" customWidth="1"/>
    <col min="14856" max="14867" width="4.140625" style="1" customWidth="1"/>
    <col min="14868" max="14868" width="2.5703125" style="1"/>
    <col min="14869" max="14874" width="3.5703125" style="1" customWidth="1"/>
    <col min="14875" max="14886" width="4.140625" style="1" customWidth="1"/>
    <col min="14887" max="15105" width="2.5703125" style="1"/>
    <col min="15106" max="15111" width="3.5703125" style="1" customWidth="1"/>
    <col min="15112" max="15123" width="4.140625" style="1" customWidth="1"/>
    <col min="15124" max="15124" width="2.5703125" style="1"/>
    <col min="15125" max="15130" width="3.5703125" style="1" customWidth="1"/>
    <col min="15131" max="15142" width="4.140625" style="1" customWidth="1"/>
    <col min="15143" max="15361" width="2.5703125" style="1"/>
    <col min="15362" max="15367" width="3.5703125" style="1" customWidth="1"/>
    <col min="15368" max="15379" width="4.140625" style="1" customWidth="1"/>
    <col min="15380" max="15380" width="2.5703125" style="1"/>
    <col min="15381" max="15386" width="3.5703125" style="1" customWidth="1"/>
    <col min="15387" max="15398" width="4.140625" style="1" customWidth="1"/>
    <col min="15399" max="15617" width="2.5703125" style="1"/>
    <col min="15618" max="15623" width="3.5703125" style="1" customWidth="1"/>
    <col min="15624" max="15635" width="4.140625" style="1" customWidth="1"/>
    <col min="15636" max="15636" width="2.5703125" style="1"/>
    <col min="15637" max="15642" width="3.5703125" style="1" customWidth="1"/>
    <col min="15643" max="15654" width="4.140625" style="1" customWidth="1"/>
    <col min="15655" max="15873" width="2.5703125" style="1"/>
    <col min="15874" max="15879" width="3.5703125" style="1" customWidth="1"/>
    <col min="15880" max="15891" width="4.140625" style="1" customWidth="1"/>
    <col min="15892" max="15892" width="2.5703125" style="1"/>
    <col min="15893" max="15898" width="3.5703125" style="1" customWidth="1"/>
    <col min="15899" max="15910" width="4.140625" style="1" customWidth="1"/>
    <col min="15911" max="16129" width="2.5703125" style="1"/>
    <col min="16130" max="16135" width="3.5703125" style="1" customWidth="1"/>
    <col min="16136" max="16147" width="4.140625" style="1" customWidth="1"/>
    <col min="16148" max="16148" width="2.5703125" style="1"/>
    <col min="16149" max="16154" width="3.5703125" style="1" customWidth="1"/>
    <col min="16155" max="16166" width="4.140625" style="1" customWidth="1"/>
    <col min="16167" max="16384" width="2.5703125" style="1"/>
  </cols>
  <sheetData>
    <row r="1" spans="1:38" ht="27.75" customHeight="1" x14ac:dyDescent="0.15">
      <c r="A1" s="34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8" customHeight="1" thickBot="1" x14ac:dyDescent="0.2">
      <c r="AD2" s="35" t="s">
        <v>56</v>
      </c>
      <c r="AE2" s="35"/>
      <c r="AF2" s="35"/>
      <c r="AG2" s="35"/>
      <c r="AH2" s="35"/>
      <c r="AI2" s="35"/>
      <c r="AJ2" s="35"/>
      <c r="AK2" s="35"/>
      <c r="AL2" s="35"/>
    </row>
    <row r="3" spans="1:38" ht="24.95" customHeight="1" x14ac:dyDescent="0.15">
      <c r="B3" s="81" t="s">
        <v>57</v>
      </c>
      <c r="C3" s="81"/>
      <c r="D3" s="81"/>
      <c r="E3" s="81"/>
      <c r="F3" s="81"/>
      <c r="G3" s="82"/>
      <c r="H3" s="83" t="s">
        <v>58</v>
      </c>
      <c r="I3" s="83"/>
      <c r="J3" s="83"/>
      <c r="K3" s="84" t="s">
        <v>4</v>
      </c>
      <c r="L3" s="83"/>
      <c r="M3" s="83"/>
      <c r="N3" s="83"/>
      <c r="O3" s="83"/>
      <c r="P3" s="83"/>
      <c r="Q3" s="83"/>
      <c r="R3" s="83"/>
      <c r="S3" s="83"/>
      <c r="T3" s="85"/>
      <c r="U3" s="83" t="s">
        <v>57</v>
      </c>
      <c r="V3" s="83"/>
      <c r="W3" s="83"/>
      <c r="X3" s="83"/>
      <c r="Y3" s="83"/>
      <c r="Z3" s="86"/>
      <c r="AA3" s="83" t="s">
        <v>58</v>
      </c>
      <c r="AB3" s="83"/>
      <c r="AC3" s="86"/>
      <c r="AD3" s="83" t="s">
        <v>4</v>
      </c>
      <c r="AE3" s="83"/>
      <c r="AF3" s="83"/>
      <c r="AG3" s="83"/>
      <c r="AH3" s="83"/>
      <c r="AI3" s="83"/>
      <c r="AJ3" s="83"/>
      <c r="AK3" s="83"/>
      <c r="AL3" s="83"/>
    </row>
    <row r="4" spans="1:38" ht="24.95" customHeight="1" x14ac:dyDescent="0.15">
      <c r="B4" s="27"/>
      <c r="C4" s="27"/>
      <c r="D4" s="27"/>
      <c r="E4" s="27"/>
      <c r="F4" s="27"/>
      <c r="G4" s="87"/>
      <c r="H4" s="88"/>
      <c r="I4" s="88"/>
      <c r="J4" s="88"/>
      <c r="K4" s="89" t="s">
        <v>8</v>
      </c>
      <c r="L4" s="89"/>
      <c r="M4" s="89"/>
      <c r="N4" s="89" t="s">
        <v>9</v>
      </c>
      <c r="O4" s="89"/>
      <c r="P4" s="89"/>
      <c r="Q4" s="88" t="s">
        <v>59</v>
      </c>
      <c r="R4" s="88"/>
      <c r="S4" s="88"/>
      <c r="T4" s="90"/>
      <c r="U4" s="88"/>
      <c r="V4" s="88"/>
      <c r="W4" s="88"/>
      <c r="X4" s="88"/>
      <c r="Y4" s="88"/>
      <c r="Z4" s="91"/>
      <c r="AA4" s="88"/>
      <c r="AB4" s="88"/>
      <c r="AC4" s="91"/>
      <c r="AD4" s="88" t="s">
        <v>8</v>
      </c>
      <c r="AE4" s="88"/>
      <c r="AF4" s="88"/>
      <c r="AG4" s="92" t="s">
        <v>9</v>
      </c>
      <c r="AH4" s="88"/>
      <c r="AI4" s="91"/>
      <c r="AJ4" s="88" t="s">
        <v>59</v>
      </c>
      <c r="AK4" s="88"/>
      <c r="AL4" s="88"/>
    </row>
    <row r="5" spans="1:38" ht="24.95" customHeight="1" x14ac:dyDescent="0.15">
      <c r="B5" s="93" t="s">
        <v>60</v>
      </c>
      <c r="C5" s="93"/>
      <c r="D5" s="93"/>
      <c r="E5" s="93"/>
      <c r="F5" s="93"/>
      <c r="G5" s="94"/>
      <c r="H5" s="95">
        <v>365</v>
      </c>
      <c r="I5" s="95"/>
      <c r="J5" s="95"/>
      <c r="K5" s="95">
        <v>385</v>
      </c>
      <c r="L5" s="95"/>
      <c r="M5" s="95"/>
      <c r="N5" s="95">
        <v>457</v>
      </c>
      <c r="O5" s="95"/>
      <c r="P5" s="95"/>
      <c r="Q5" s="95">
        <f>SUM(K5:P5)</f>
        <v>842</v>
      </c>
      <c r="R5" s="95"/>
      <c r="S5" s="95"/>
      <c r="T5" s="96"/>
      <c r="U5" s="97" t="s">
        <v>61</v>
      </c>
      <c r="V5" s="97"/>
      <c r="W5" s="97"/>
      <c r="X5" s="97"/>
      <c r="Y5" s="97"/>
      <c r="Z5" s="98"/>
      <c r="AA5" s="95">
        <v>117</v>
      </c>
      <c r="AB5" s="95"/>
      <c r="AC5" s="95"/>
      <c r="AD5" s="95">
        <v>124</v>
      </c>
      <c r="AE5" s="95"/>
      <c r="AF5" s="95"/>
      <c r="AG5" s="95">
        <v>138</v>
      </c>
      <c r="AH5" s="95"/>
      <c r="AI5" s="95"/>
      <c r="AJ5" s="95">
        <f>SUM(AD5:AI5)</f>
        <v>262</v>
      </c>
      <c r="AK5" s="95"/>
      <c r="AL5" s="95"/>
    </row>
    <row r="6" spans="1:38" ht="24.95" customHeight="1" x14ac:dyDescent="0.15">
      <c r="B6" s="99" t="s">
        <v>62</v>
      </c>
      <c r="C6" s="99"/>
      <c r="D6" s="99"/>
      <c r="E6" s="99"/>
      <c r="F6" s="99"/>
      <c r="G6" s="100"/>
      <c r="H6" s="95">
        <v>213</v>
      </c>
      <c r="I6" s="95"/>
      <c r="J6" s="95"/>
      <c r="K6" s="95">
        <v>280</v>
      </c>
      <c r="L6" s="95"/>
      <c r="M6" s="95"/>
      <c r="N6" s="95">
        <v>305</v>
      </c>
      <c r="O6" s="95"/>
      <c r="P6" s="95"/>
      <c r="Q6" s="95">
        <f t="shared" ref="Q6:Q45" si="0">SUM(K6:P6)</f>
        <v>585</v>
      </c>
      <c r="R6" s="95"/>
      <c r="S6" s="95"/>
      <c r="T6" s="96"/>
      <c r="U6" s="97" t="s">
        <v>63</v>
      </c>
      <c r="V6" s="97"/>
      <c r="W6" s="97"/>
      <c r="X6" s="97"/>
      <c r="Y6" s="97"/>
      <c r="Z6" s="98"/>
      <c r="AA6" s="95">
        <v>63</v>
      </c>
      <c r="AB6" s="95"/>
      <c r="AC6" s="95"/>
      <c r="AD6" s="95">
        <v>90</v>
      </c>
      <c r="AE6" s="95"/>
      <c r="AF6" s="95"/>
      <c r="AG6" s="95">
        <v>102</v>
      </c>
      <c r="AH6" s="95"/>
      <c r="AI6" s="95"/>
      <c r="AJ6" s="95">
        <f>SUM(AD6:AI6)</f>
        <v>192</v>
      </c>
      <c r="AK6" s="95"/>
      <c r="AL6" s="95"/>
    </row>
    <row r="7" spans="1:38" ht="24.95" customHeight="1" x14ac:dyDescent="0.15">
      <c r="B7" s="97" t="s">
        <v>64</v>
      </c>
      <c r="C7" s="97"/>
      <c r="D7" s="97"/>
      <c r="E7" s="97"/>
      <c r="F7" s="97"/>
      <c r="G7" s="98"/>
      <c r="H7" s="95">
        <v>159</v>
      </c>
      <c r="I7" s="95"/>
      <c r="J7" s="95"/>
      <c r="K7" s="95">
        <v>200</v>
      </c>
      <c r="L7" s="95"/>
      <c r="M7" s="95"/>
      <c r="N7" s="95">
        <v>189</v>
      </c>
      <c r="O7" s="95"/>
      <c r="P7" s="95"/>
      <c r="Q7" s="95">
        <f t="shared" si="0"/>
        <v>389</v>
      </c>
      <c r="R7" s="95"/>
      <c r="S7" s="95"/>
      <c r="T7" s="96"/>
      <c r="U7" s="97" t="s">
        <v>65</v>
      </c>
      <c r="V7" s="97"/>
      <c r="W7" s="97"/>
      <c r="X7" s="97"/>
      <c r="Y7" s="97"/>
      <c r="Z7" s="98"/>
      <c r="AA7" s="95">
        <v>90</v>
      </c>
      <c r="AB7" s="95"/>
      <c r="AC7" s="95"/>
      <c r="AD7" s="95">
        <v>97</v>
      </c>
      <c r="AE7" s="95"/>
      <c r="AF7" s="95"/>
      <c r="AG7" s="95">
        <v>113</v>
      </c>
      <c r="AH7" s="95"/>
      <c r="AI7" s="95"/>
      <c r="AJ7" s="95">
        <f>SUM(AD7:AI7)</f>
        <v>210</v>
      </c>
      <c r="AK7" s="95"/>
      <c r="AL7" s="95"/>
    </row>
    <row r="8" spans="1:38" ht="24.95" customHeight="1" x14ac:dyDescent="0.15">
      <c r="B8" s="97" t="s">
        <v>66</v>
      </c>
      <c r="C8" s="97"/>
      <c r="D8" s="97"/>
      <c r="E8" s="97"/>
      <c r="F8" s="97"/>
      <c r="G8" s="98"/>
      <c r="H8" s="95">
        <v>289</v>
      </c>
      <c r="I8" s="95"/>
      <c r="J8" s="95"/>
      <c r="K8" s="95">
        <v>345</v>
      </c>
      <c r="L8" s="95"/>
      <c r="M8" s="95"/>
      <c r="N8" s="95">
        <v>367</v>
      </c>
      <c r="O8" s="95"/>
      <c r="P8" s="95"/>
      <c r="Q8" s="95">
        <f t="shared" si="0"/>
        <v>712</v>
      </c>
      <c r="R8" s="95"/>
      <c r="S8" s="95"/>
      <c r="T8" s="96"/>
      <c r="U8" s="97" t="s">
        <v>67</v>
      </c>
      <c r="V8" s="97"/>
      <c r="W8" s="97"/>
      <c r="X8" s="97"/>
      <c r="Y8" s="97"/>
      <c r="Z8" s="98"/>
      <c r="AA8" s="95">
        <v>46</v>
      </c>
      <c r="AB8" s="95"/>
      <c r="AC8" s="95"/>
      <c r="AD8" s="95">
        <v>53</v>
      </c>
      <c r="AE8" s="95"/>
      <c r="AF8" s="95"/>
      <c r="AG8" s="95">
        <v>63</v>
      </c>
      <c r="AH8" s="95"/>
      <c r="AI8" s="95"/>
      <c r="AJ8" s="95">
        <f>SUM(AD8:AI8)</f>
        <v>116</v>
      </c>
      <c r="AK8" s="95"/>
      <c r="AL8" s="95"/>
    </row>
    <row r="9" spans="1:38" ht="24.95" customHeight="1" x14ac:dyDescent="0.15">
      <c r="B9" s="97" t="s">
        <v>68</v>
      </c>
      <c r="C9" s="97"/>
      <c r="D9" s="97"/>
      <c r="E9" s="97"/>
      <c r="F9" s="97"/>
      <c r="G9" s="98"/>
      <c r="H9" s="101" t="s">
        <v>69</v>
      </c>
      <c r="I9" s="101"/>
      <c r="J9" s="101"/>
      <c r="K9" s="101" t="s">
        <v>69</v>
      </c>
      <c r="L9" s="101"/>
      <c r="M9" s="101"/>
      <c r="N9" s="101" t="s">
        <v>69</v>
      </c>
      <c r="O9" s="101"/>
      <c r="P9" s="101"/>
      <c r="Q9" s="101" t="s">
        <v>69</v>
      </c>
      <c r="R9" s="101"/>
      <c r="S9" s="101"/>
      <c r="T9" s="102"/>
      <c r="U9" s="97" t="s">
        <v>70</v>
      </c>
      <c r="V9" s="97"/>
      <c r="W9" s="97"/>
      <c r="X9" s="97"/>
      <c r="Y9" s="97"/>
      <c r="Z9" s="98"/>
      <c r="AA9" s="95">
        <v>141</v>
      </c>
      <c r="AB9" s="95"/>
      <c r="AC9" s="95"/>
      <c r="AD9" s="95">
        <v>165</v>
      </c>
      <c r="AE9" s="95"/>
      <c r="AF9" s="95"/>
      <c r="AG9" s="95">
        <v>175</v>
      </c>
      <c r="AH9" s="95"/>
      <c r="AI9" s="95"/>
      <c r="AJ9" s="95">
        <f t="shared" ref="AJ9:AJ35" si="1">SUM(AD9:AI9)</f>
        <v>340</v>
      </c>
      <c r="AK9" s="95"/>
      <c r="AL9" s="95"/>
    </row>
    <row r="10" spans="1:38" ht="24.95" customHeight="1" x14ac:dyDescent="0.15">
      <c r="B10" s="97" t="s">
        <v>71</v>
      </c>
      <c r="C10" s="97"/>
      <c r="D10" s="97"/>
      <c r="E10" s="97"/>
      <c r="F10" s="97"/>
      <c r="G10" s="98"/>
      <c r="H10" s="103">
        <v>108</v>
      </c>
      <c r="I10" s="95"/>
      <c r="J10" s="95"/>
      <c r="K10" s="95">
        <v>120</v>
      </c>
      <c r="L10" s="95"/>
      <c r="M10" s="95"/>
      <c r="N10" s="95">
        <v>129</v>
      </c>
      <c r="O10" s="95"/>
      <c r="P10" s="95"/>
      <c r="Q10" s="95">
        <f t="shared" si="0"/>
        <v>249</v>
      </c>
      <c r="R10" s="95"/>
      <c r="S10" s="95"/>
      <c r="T10" s="96"/>
      <c r="U10" s="97" t="s">
        <v>72</v>
      </c>
      <c r="V10" s="97"/>
      <c r="W10" s="97"/>
      <c r="X10" s="97"/>
      <c r="Y10" s="97"/>
      <c r="Z10" s="98"/>
      <c r="AA10" s="95">
        <v>109</v>
      </c>
      <c r="AB10" s="95"/>
      <c r="AC10" s="95"/>
      <c r="AD10" s="95">
        <v>121</v>
      </c>
      <c r="AE10" s="95"/>
      <c r="AF10" s="95"/>
      <c r="AG10" s="95">
        <v>151</v>
      </c>
      <c r="AH10" s="95"/>
      <c r="AI10" s="95"/>
      <c r="AJ10" s="95">
        <f t="shared" si="1"/>
        <v>272</v>
      </c>
      <c r="AK10" s="95"/>
      <c r="AL10" s="95"/>
    </row>
    <row r="11" spans="1:38" ht="24.95" customHeight="1" x14ac:dyDescent="0.15">
      <c r="B11" s="97" t="s">
        <v>73</v>
      </c>
      <c r="C11" s="97"/>
      <c r="D11" s="97"/>
      <c r="E11" s="97"/>
      <c r="F11" s="97"/>
      <c r="G11" s="98"/>
      <c r="H11" s="103">
        <v>288</v>
      </c>
      <c r="I11" s="95"/>
      <c r="J11" s="95"/>
      <c r="K11" s="95">
        <v>311</v>
      </c>
      <c r="L11" s="95"/>
      <c r="M11" s="95"/>
      <c r="N11" s="95">
        <v>333</v>
      </c>
      <c r="O11" s="95"/>
      <c r="P11" s="95"/>
      <c r="Q11" s="95">
        <f t="shared" si="0"/>
        <v>644</v>
      </c>
      <c r="R11" s="95"/>
      <c r="S11" s="95"/>
      <c r="T11" s="96"/>
      <c r="U11" s="97" t="s">
        <v>74</v>
      </c>
      <c r="V11" s="97"/>
      <c r="W11" s="97"/>
      <c r="X11" s="97"/>
      <c r="Y11" s="97"/>
      <c r="Z11" s="98"/>
      <c r="AA11" s="95">
        <v>426</v>
      </c>
      <c r="AB11" s="95"/>
      <c r="AC11" s="95"/>
      <c r="AD11" s="95">
        <v>497</v>
      </c>
      <c r="AE11" s="95"/>
      <c r="AF11" s="95"/>
      <c r="AG11" s="95">
        <v>494</v>
      </c>
      <c r="AH11" s="95"/>
      <c r="AI11" s="95"/>
      <c r="AJ11" s="95">
        <f t="shared" si="1"/>
        <v>991</v>
      </c>
      <c r="AK11" s="95"/>
      <c r="AL11" s="95"/>
    </row>
    <row r="12" spans="1:38" ht="24.95" customHeight="1" x14ac:dyDescent="0.15">
      <c r="B12" s="97" t="s">
        <v>75</v>
      </c>
      <c r="C12" s="97"/>
      <c r="D12" s="97"/>
      <c r="E12" s="97"/>
      <c r="F12" s="97"/>
      <c r="G12" s="98"/>
      <c r="H12" s="103">
        <v>326</v>
      </c>
      <c r="I12" s="95"/>
      <c r="J12" s="95"/>
      <c r="K12" s="95">
        <v>327</v>
      </c>
      <c r="L12" s="95"/>
      <c r="M12" s="95"/>
      <c r="N12" s="95">
        <v>388</v>
      </c>
      <c r="O12" s="95"/>
      <c r="P12" s="95"/>
      <c r="Q12" s="95">
        <f t="shared" si="0"/>
        <v>715</v>
      </c>
      <c r="R12" s="95"/>
      <c r="S12" s="95"/>
      <c r="T12" s="96"/>
      <c r="U12" s="97" t="s">
        <v>76</v>
      </c>
      <c r="V12" s="97"/>
      <c r="W12" s="97"/>
      <c r="X12" s="97"/>
      <c r="Y12" s="97"/>
      <c r="Z12" s="98"/>
      <c r="AA12" s="95">
        <v>271</v>
      </c>
      <c r="AB12" s="95"/>
      <c r="AC12" s="95"/>
      <c r="AD12" s="95">
        <v>317</v>
      </c>
      <c r="AE12" s="95"/>
      <c r="AF12" s="95"/>
      <c r="AG12" s="95">
        <v>337</v>
      </c>
      <c r="AH12" s="95"/>
      <c r="AI12" s="95"/>
      <c r="AJ12" s="95">
        <f t="shared" si="1"/>
        <v>654</v>
      </c>
      <c r="AK12" s="95"/>
      <c r="AL12" s="95"/>
    </row>
    <row r="13" spans="1:38" ht="24.95" customHeight="1" x14ac:dyDescent="0.15">
      <c r="B13" s="97" t="s">
        <v>77</v>
      </c>
      <c r="C13" s="97"/>
      <c r="D13" s="97"/>
      <c r="E13" s="97"/>
      <c r="F13" s="97"/>
      <c r="G13" s="98"/>
      <c r="H13" s="103">
        <v>46</v>
      </c>
      <c r="I13" s="95"/>
      <c r="J13" s="95"/>
      <c r="K13" s="95">
        <v>64</v>
      </c>
      <c r="L13" s="95"/>
      <c r="M13" s="95"/>
      <c r="N13" s="95">
        <v>56</v>
      </c>
      <c r="O13" s="95"/>
      <c r="P13" s="95"/>
      <c r="Q13" s="95">
        <f t="shared" si="0"/>
        <v>120</v>
      </c>
      <c r="R13" s="95"/>
      <c r="S13" s="95"/>
      <c r="T13" s="96"/>
      <c r="U13" s="97" t="s">
        <v>62</v>
      </c>
      <c r="V13" s="97"/>
      <c r="W13" s="97"/>
      <c r="X13" s="97"/>
      <c r="Y13" s="97"/>
      <c r="Z13" s="98"/>
      <c r="AA13" s="95">
        <v>224</v>
      </c>
      <c r="AB13" s="95"/>
      <c r="AC13" s="95"/>
      <c r="AD13" s="95">
        <v>238</v>
      </c>
      <c r="AE13" s="95"/>
      <c r="AF13" s="95"/>
      <c r="AG13" s="95">
        <v>266</v>
      </c>
      <c r="AH13" s="95"/>
      <c r="AI13" s="95"/>
      <c r="AJ13" s="95">
        <f t="shared" si="1"/>
        <v>504</v>
      </c>
      <c r="AK13" s="95"/>
      <c r="AL13" s="95"/>
    </row>
    <row r="14" spans="1:38" ht="24.95" customHeight="1" x14ac:dyDescent="0.15">
      <c r="B14" s="97" t="s">
        <v>78</v>
      </c>
      <c r="C14" s="97"/>
      <c r="D14" s="97"/>
      <c r="E14" s="97"/>
      <c r="F14" s="97"/>
      <c r="G14" s="98"/>
      <c r="H14" s="103">
        <v>116</v>
      </c>
      <c r="I14" s="95"/>
      <c r="J14" s="95"/>
      <c r="K14" s="95">
        <v>149</v>
      </c>
      <c r="L14" s="95"/>
      <c r="M14" s="95"/>
      <c r="N14" s="95">
        <v>176</v>
      </c>
      <c r="O14" s="95"/>
      <c r="P14" s="95"/>
      <c r="Q14" s="95">
        <f t="shared" si="0"/>
        <v>325</v>
      </c>
      <c r="R14" s="95"/>
      <c r="S14" s="95"/>
      <c r="T14" s="96"/>
      <c r="U14" s="97" t="s">
        <v>79</v>
      </c>
      <c r="V14" s="97"/>
      <c r="W14" s="97"/>
      <c r="X14" s="97"/>
      <c r="Y14" s="97"/>
      <c r="Z14" s="98"/>
      <c r="AA14" s="95">
        <v>171</v>
      </c>
      <c r="AB14" s="95"/>
      <c r="AC14" s="95"/>
      <c r="AD14" s="95">
        <v>194</v>
      </c>
      <c r="AE14" s="95"/>
      <c r="AF14" s="95"/>
      <c r="AG14" s="95">
        <v>221</v>
      </c>
      <c r="AH14" s="95"/>
      <c r="AI14" s="95"/>
      <c r="AJ14" s="95">
        <f t="shared" si="1"/>
        <v>415</v>
      </c>
      <c r="AK14" s="95"/>
      <c r="AL14" s="95"/>
    </row>
    <row r="15" spans="1:38" ht="24.95" customHeight="1" x14ac:dyDescent="0.15">
      <c r="B15" s="97" t="s">
        <v>80</v>
      </c>
      <c r="C15" s="97"/>
      <c r="D15" s="97"/>
      <c r="E15" s="97"/>
      <c r="F15" s="97"/>
      <c r="G15" s="98"/>
      <c r="H15" s="104" t="s">
        <v>69</v>
      </c>
      <c r="I15" s="105"/>
      <c r="J15" s="105"/>
      <c r="K15" s="105" t="s">
        <v>69</v>
      </c>
      <c r="L15" s="105"/>
      <c r="M15" s="105"/>
      <c r="N15" s="105" t="s">
        <v>69</v>
      </c>
      <c r="O15" s="105"/>
      <c r="P15" s="105"/>
      <c r="Q15" s="105" t="s">
        <v>69</v>
      </c>
      <c r="R15" s="105"/>
      <c r="S15" s="105"/>
      <c r="T15" s="96"/>
      <c r="U15" s="97" t="s">
        <v>81</v>
      </c>
      <c r="V15" s="97"/>
      <c r="W15" s="97"/>
      <c r="X15" s="97"/>
      <c r="Y15" s="97"/>
      <c r="Z15" s="98"/>
      <c r="AA15" s="95">
        <v>97</v>
      </c>
      <c r="AB15" s="95"/>
      <c r="AC15" s="95"/>
      <c r="AD15" s="95">
        <v>101</v>
      </c>
      <c r="AE15" s="95"/>
      <c r="AF15" s="95"/>
      <c r="AG15" s="95">
        <v>103</v>
      </c>
      <c r="AH15" s="95"/>
      <c r="AI15" s="95"/>
      <c r="AJ15" s="95">
        <f t="shared" si="1"/>
        <v>204</v>
      </c>
      <c r="AK15" s="95"/>
      <c r="AL15" s="95"/>
    </row>
    <row r="16" spans="1:38" ht="24.95" customHeight="1" x14ac:dyDescent="0.15">
      <c r="B16" s="97" t="s">
        <v>82</v>
      </c>
      <c r="C16" s="97"/>
      <c r="D16" s="97"/>
      <c r="E16" s="97"/>
      <c r="F16" s="97"/>
      <c r="G16" s="98"/>
      <c r="H16" s="103">
        <v>96</v>
      </c>
      <c r="I16" s="95"/>
      <c r="J16" s="95"/>
      <c r="K16" s="95">
        <v>168</v>
      </c>
      <c r="L16" s="95"/>
      <c r="M16" s="95"/>
      <c r="N16" s="95">
        <v>155</v>
      </c>
      <c r="O16" s="95"/>
      <c r="P16" s="95"/>
      <c r="Q16" s="95">
        <f t="shared" si="0"/>
        <v>323</v>
      </c>
      <c r="R16" s="95"/>
      <c r="S16" s="95"/>
      <c r="T16" s="96"/>
      <c r="U16" s="97" t="s">
        <v>83</v>
      </c>
      <c r="V16" s="97"/>
      <c r="W16" s="97"/>
      <c r="X16" s="97"/>
      <c r="Y16" s="97"/>
      <c r="Z16" s="98"/>
      <c r="AA16" s="95">
        <v>62</v>
      </c>
      <c r="AB16" s="95"/>
      <c r="AC16" s="95"/>
      <c r="AD16" s="95">
        <v>76</v>
      </c>
      <c r="AE16" s="95"/>
      <c r="AF16" s="95"/>
      <c r="AG16" s="95">
        <v>83</v>
      </c>
      <c r="AH16" s="95"/>
      <c r="AI16" s="95"/>
      <c r="AJ16" s="95">
        <f t="shared" si="1"/>
        <v>159</v>
      </c>
      <c r="AK16" s="95"/>
      <c r="AL16" s="95"/>
    </row>
    <row r="17" spans="2:38" ht="24.95" customHeight="1" x14ac:dyDescent="0.15">
      <c r="B17" s="97" t="s">
        <v>84</v>
      </c>
      <c r="C17" s="97"/>
      <c r="D17" s="97"/>
      <c r="E17" s="97"/>
      <c r="F17" s="97"/>
      <c r="G17" s="98"/>
      <c r="H17" s="103">
        <v>145</v>
      </c>
      <c r="I17" s="95"/>
      <c r="J17" s="95"/>
      <c r="K17" s="95">
        <v>233</v>
      </c>
      <c r="L17" s="95"/>
      <c r="M17" s="95"/>
      <c r="N17" s="95">
        <v>243</v>
      </c>
      <c r="O17" s="95"/>
      <c r="P17" s="95"/>
      <c r="Q17" s="95">
        <f t="shared" si="0"/>
        <v>476</v>
      </c>
      <c r="R17" s="95"/>
      <c r="S17" s="95"/>
      <c r="T17" s="96"/>
      <c r="U17" s="97" t="s">
        <v>85</v>
      </c>
      <c r="V17" s="97"/>
      <c r="W17" s="97"/>
      <c r="X17" s="97"/>
      <c r="Y17" s="97"/>
      <c r="Z17" s="98"/>
      <c r="AA17" s="95">
        <v>115</v>
      </c>
      <c r="AB17" s="95"/>
      <c r="AC17" s="95"/>
      <c r="AD17" s="95">
        <v>115</v>
      </c>
      <c r="AE17" s="95"/>
      <c r="AF17" s="95"/>
      <c r="AG17" s="95">
        <v>142</v>
      </c>
      <c r="AH17" s="95"/>
      <c r="AI17" s="95"/>
      <c r="AJ17" s="95">
        <f t="shared" si="1"/>
        <v>257</v>
      </c>
      <c r="AK17" s="95"/>
      <c r="AL17" s="95"/>
    </row>
    <row r="18" spans="2:38" ht="24.95" customHeight="1" x14ac:dyDescent="0.15">
      <c r="B18" s="97" t="s">
        <v>86</v>
      </c>
      <c r="C18" s="97"/>
      <c r="D18" s="97"/>
      <c r="E18" s="97"/>
      <c r="F18" s="97"/>
      <c r="G18" s="98"/>
      <c r="H18" s="103">
        <v>135</v>
      </c>
      <c r="I18" s="95"/>
      <c r="J18" s="95"/>
      <c r="K18" s="95">
        <v>163</v>
      </c>
      <c r="L18" s="95"/>
      <c r="M18" s="95"/>
      <c r="N18" s="95">
        <v>167</v>
      </c>
      <c r="O18" s="95"/>
      <c r="P18" s="95"/>
      <c r="Q18" s="95">
        <f t="shared" si="0"/>
        <v>330</v>
      </c>
      <c r="R18" s="95"/>
      <c r="S18" s="95"/>
      <c r="T18" s="96"/>
      <c r="U18" s="97" t="s">
        <v>87</v>
      </c>
      <c r="V18" s="97"/>
      <c r="W18" s="97"/>
      <c r="X18" s="97"/>
      <c r="Y18" s="97"/>
      <c r="Z18" s="98"/>
      <c r="AA18" s="95">
        <v>118</v>
      </c>
      <c r="AB18" s="95"/>
      <c r="AC18" s="95"/>
      <c r="AD18" s="95">
        <v>123</v>
      </c>
      <c r="AE18" s="95"/>
      <c r="AF18" s="95"/>
      <c r="AG18" s="95">
        <v>135</v>
      </c>
      <c r="AH18" s="95"/>
      <c r="AI18" s="95"/>
      <c r="AJ18" s="95">
        <f t="shared" si="1"/>
        <v>258</v>
      </c>
      <c r="AK18" s="95"/>
      <c r="AL18" s="95"/>
    </row>
    <row r="19" spans="2:38" ht="24.95" customHeight="1" x14ac:dyDescent="0.15">
      <c r="B19" s="97" t="s">
        <v>88</v>
      </c>
      <c r="C19" s="97"/>
      <c r="D19" s="97"/>
      <c r="E19" s="97"/>
      <c r="F19" s="97"/>
      <c r="G19" s="98"/>
      <c r="H19" s="103">
        <v>40</v>
      </c>
      <c r="I19" s="95"/>
      <c r="J19" s="95"/>
      <c r="K19" s="95">
        <v>56</v>
      </c>
      <c r="L19" s="95"/>
      <c r="M19" s="95"/>
      <c r="N19" s="95">
        <v>60</v>
      </c>
      <c r="O19" s="95"/>
      <c r="P19" s="95"/>
      <c r="Q19" s="95">
        <f t="shared" si="0"/>
        <v>116</v>
      </c>
      <c r="R19" s="95"/>
      <c r="S19" s="95"/>
      <c r="T19" s="96"/>
      <c r="U19" s="97" t="s">
        <v>89</v>
      </c>
      <c r="V19" s="97"/>
      <c r="W19" s="97"/>
      <c r="X19" s="97"/>
      <c r="Y19" s="97"/>
      <c r="Z19" s="98"/>
      <c r="AA19" s="95">
        <v>119</v>
      </c>
      <c r="AB19" s="95"/>
      <c r="AC19" s="95"/>
      <c r="AD19" s="95">
        <v>139</v>
      </c>
      <c r="AE19" s="95"/>
      <c r="AF19" s="95"/>
      <c r="AG19" s="95">
        <v>166</v>
      </c>
      <c r="AH19" s="95"/>
      <c r="AI19" s="95"/>
      <c r="AJ19" s="95">
        <f t="shared" si="1"/>
        <v>305</v>
      </c>
      <c r="AK19" s="95"/>
      <c r="AL19" s="95"/>
    </row>
    <row r="20" spans="2:38" ht="24.95" customHeight="1" x14ac:dyDescent="0.15">
      <c r="B20" s="97" t="s">
        <v>90</v>
      </c>
      <c r="C20" s="97"/>
      <c r="D20" s="97"/>
      <c r="E20" s="97"/>
      <c r="F20" s="97"/>
      <c r="G20" s="98"/>
      <c r="H20" s="103">
        <v>301</v>
      </c>
      <c r="I20" s="95"/>
      <c r="J20" s="95"/>
      <c r="K20" s="95">
        <v>448</v>
      </c>
      <c r="L20" s="95"/>
      <c r="M20" s="95"/>
      <c r="N20" s="95">
        <v>471</v>
      </c>
      <c r="O20" s="95"/>
      <c r="P20" s="95"/>
      <c r="Q20" s="95">
        <f t="shared" si="0"/>
        <v>919</v>
      </c>
      <c r="R20" s="95"/>
      <c r="S20" s="95"/>
      <c r="T20" s="96"/>
      <c r="U20" s="97" t="s">
        <v>91</v>
      </c>
      <c r="V20" s="97"/>
      <c r="W20" s="97"/>
      <c r="X20" s="97"/>
      <c r="Y20" s="97"/>
      <c r="Z20" s="98"/>
      <c r="AA20" s="95">
        <v>190</v>
      </c>
      <c r="AB20" s="95"/>
      <c r="AC20" s="95"/>
      <c r="AD20" s="95">
        <v>232</v>
      </c>
      <c r="AE20" s="95"/>
      <c r="AF20" s="95"/>
      <c r="AG20" s="95">
        <v>251</v>
      </c>
      <c r="AH20" s="95"/>
      <c r="AI20" s="95"/>
      <c r="AJ20" s="95">
        <f t="shared" si="1"/>
        <v>483</v>
      </c>
      <c r="AK20" s="95"/>
      <c r="AL20" s="95"/>
    </row>
    <row r="21" spans="2:38" ht="24.95" customHeight="1" x14ac:dyDescent="0.15">
      <c r="B21" s="97" t="s">
        <v>92</v>
      </c>
      <c r="C21" s="97"/>
      <c r="D21" s="97"/>
      <c r="E21" s="97"/>
      <c r="F21" s="97"/>
      <c r="G21" s="98"/>
      <c r="H21" s="95">
        <v>559</v>
      </c>
      <c r="I21" s="95"/>
      <c r="J21" s="95"/>
      <c r="K21" s="95">
        <v>691</v>
      </c>
      <c r="L21" s="95"/>
      <c r="M21" s="95"/>
      <c r="N21" s="95">
        <v>788</v>
      </c>
      <c r="O21" s="95"/>
      <c r="P21" s="95"/>
      <c r="Q21" s="95">
        <f t="shared" si="0"/>
        <v>1479</v>
      </c>
      <c r="R21" s="95"/>
      <c r="S21" s="95"/>
      <c r="T21" s="96"/>
      <c r="U21" s="97" t="s">
        <v>93</v>
      </c>
      <c r="V21" s="97"/>
      <c r="W21" s="97"/>
      <c r="X21" s="97"/>
      <c r="Y21" s="97"/>
      <c r="Z21" s="98"/>
      <c r="AA21" s="95">
        <v>60</v>
      </c>
      <c r="AB21" s="95"/>
      <c r="AC21" s="95"/>
      <c r="AD21" s="95">
        <v>63</v>
      </c>
      <c r="AE21" s="95"/>
      <c r="AF21" s="95"/>
      <c r="AG21" s="95">
        <v>72</v>
      </c>
      <c r="AH21" s="95"/>
      <c r="AI21" s="95"/>
      <c r="AJ21" s="95">
        <f t="shared" si="1"/>
        <v>135</v>
      </c>
      <c r="AK21" s="95"/>
      <c r="AL21" s="95"/>
    </row>
    <row r="22" spans="2:38" ht="24.95" customHeight="1" x14ac:dyDescent="0.15">
      <c r="B22" s="97" t="s">
        <v>94</v>
      </c>
      <c r="C22" s="97"/>
      <c r="D22" s="97"/>
      <c r="E22" s="97"/>
      <c r="F22" s="97"/>
      <c r="G22" s="98"/>
      <c r="H22" s="95">
        <v>139</v>
      </c>
      <c r="I22" s="95"/>
      <c r="J22" s="95"/>
      <c r="K22" s="95">
        <v>164</v>
      </c>
      <c r="L22" s="95"/>
      <c r="M22" s="95"/>
      <c r="N22" s="95">
        <v>181</v>
      </c>
      <c r="O22" s="95"/>
      <c r="P22" s="95"/>
      <c r="Q22" s="95">
        <f t="shared" si="0"/>
        <v>345</v>
      </c>
      <c r="R22" s="95"/>
      <c r="S22" s="95"/>
      <c r="T22" s="96"/>
      <c r="U22" s="97" t="s">
        <v>62</v>
      </c>
      <c r="V22" s="97"/>
      <c r="W22" s="97"/>
      <c r="X22" s="97"/>
      <c r="Y22" s="97"/>
      <c r="Z22" s="98"/>
      <c r="AA22" s="95">
        <v>106</v>
      </c>
      <c r="AB22" s="95"/>
      <c r="AC22" s="95"/>
      <c r="AD22" s="95">
        <v>128</v>
      </c>
      <c r="AE22" s="95"/>
      <c r="AF22" s="95"/>
      <c r="AG22" s="95">
        <v>129</v>
      </c>
      <c r="AH22" s="95"/>
      <c r="AI22" s="95"/>
      <c r="AJ22" s="95">
        <f t="shared" si="1"/>
        <v>257</v>
      </c>
      <c r="AK22" s="95"/>
      <c r="AL22" s="95"/>
    </row>
    <row r="23" spans="2:38" ht="24.95" customHeight="1" x14ac:dyDescent="0.15">
      <c r="B23" s="97" t="s">
        <v>95</v>
      </c>
      <c r="C23" s="97"/>
      <c r="D23" s="97"/>
      <c r="E23" s="97"/>
      <c r="F23" s="97"/>
      <c r="G23" s="98"/>
      <c r="H23" s="95">
        <v>155</v>
      </c>
      <c r="I23" s="95"/>
      <c r="J23" s="95"/>
      <c r="K23" s="95">
        <v>158</v>
      </c>
      <c r="L23" s="95"/>
      <c r="M23" s="95"/>
      <c r="N23" s="95">
        <v>207</v>
      </c>
      <c r="O23" s="95"/>
      <c r="P23" s="95"/>
      <c r="Q23" s="95">
        <f t="shared" si="0"/>
        <v>365</v>
      </c>
      <c r="R23" s="95"/>
      <c r="S23" s="95"/>
      <c r="T23" s="96"/>
      <c r="U23" s="97" t="s">
        <v>64</v>
      </c>
      <c r="V23" s="97"/>
      <c r="W23" s="97"/>
      <c r="X23" s="97"/>
      <c r="Y23" s="97"/>
      <c r="Z23" s="98"/>
      <c r="AA23" s="95">
        <v>116</v>
      </c>
      <c r="AB23" s="95"/>
      <c r="AC23" s="95"/>
      <c r="AD23" s="95">
        <v>133</v>
      </c>
      <c r="AE23" s="95"/>
      <c r="AF23" s="95"/>
      <c r="AG23" s="95">
        <v>138</v>
      </c>
      <c r="AH23" s="95"/>
      <c r="AI23" s="95"/>
      <c r="AJ23" s="95">
        <f t="shared" si="1"/>
        <v>271</v>
      </c>
      <c r="AK23" s="95"/>
      <c r="AL23" s="95"/>
    </row>
    <row r="24" spans="2:38" ht="24.95" customHeight="1" x14ac:dyDescent="0.15">
      <c r="B24" s="97" t="s">
        <v>62</v>
      </c>
      <c r="C24" s="97"/>
      <c r="D24" s="97"/>
      <c r="E24" s="97"/>
      <c r="F24" s="97"/>
      <c r="G24" s="98"/>
      <c r="H24" s="95">
        <v>359</v>
      </c>
      <c r="I24" s="95"/>
      <c r="J24" s="95"/>
      <c r="K24" s="95">
        <v>473</v>
      </c>
      <c r="L24" s="95"/>
      <c r="M24" s="95"/>
      <c r="N24" s="95">
        <v>495</v>
      </c>
      <c r="O24" s="95"/>
      <c r="P24" s="95"/>
      <c r="Q24" s="95">
        <f t="shared" si="0"/>
        <v>968</v>
      </c>
      <c r="R24" s="95"/>
      <c r="S24" s="95"/>
      <c r="T24" s="96"/>
      <c r="U24" s="97" t="s">
        <v>66</v>
      </c>
      <c r="V24" s="97"/>
      <c r="W24" s="97"/>
      <c r="X24" s="97"/>
      <c r="Y24" s="97"/>
      <c r="Z24" s="98"/>
      <c r="AA24" s="95">
        <v>121</v>
      </c>
      <c r="AB24" s="95"/>
      <c r="AC24" s="95"/>
      <c r="AD24" s="95">
        <v>135</v>
      </c>
      <c r="AE24" s="95"/>
      <c r="AF24" s="95"/>
      <c r="AG24" s="95">
        <v>135</v>
      </c>
      <c r="AH24" s="95"/>
      <c r="AI24" s="95"/>
      <c r="AJ24" s="95">
        <f t="shared" si="1"/>
        <v>270</v>
      </c>
      <c r="AK24" s="95"/>
      <c r="AL24" s="95"/>
    </row>
    <row r="25" spans="2:38" ht="24.95" customHeight="1" x14ac:dyDescent="0.15">
      <c r="B25" s="97" t="s">
        <v>96</v>
      </c>
      <c r="C25" s="97"/>
      <c r="D25" s="97"/>
      <c r="E25" s="97"/>
      <c r="F25" s="97"/>
      <c r="G25" s="98"/>
      <c r="H25" s="95">
        <v>314</v>
      </c>
      <c r="I25" s="95"/>
      <c r="J25" s="95"/>
      <c r="K25" s="95">
        <v>356</v>
      </c>
      <c r="L25" s="95"/>
      <c r="M25" s="95"/>
      <c r="N25" s="95">
        <v>391</v>
      </c>
      <c r="O25" s="95"/>
      <c r="P25" s="95"/>
      <c r="Q25" s="95">
        <f t="shared" si="0"/>
        <v>747</v>
      </c>
      <c r="R25" s="95"/>
      <c r="S25" s="95"/>
      <c r="T25" s="96"/>
      <c r="U25" s="97" t="s">
        <v>97</v>
      </c>
      <c r="V25" s="97"/>
      <c r="W25" s="97"/>
      <c r="X25" s="97"/>
      <c r="Y25" s="97"/>
      <c r="Z25" s="98"/>
      <c r="AA25" s="95">
        <v>78</v>
      </c>
      <c r="AB25" s="95"/>
      <c r="AC25" s="95"/>
      <c r="AD25" s="95">
        <v>90</v>
      </c>
      <c r="AE25" s="95"/>
      <c r="AF25" s="95"/>
      <c r="AG25" s="95">
        <v>101</v>
      </c>
      <c r="AH25" s="95"/>
      <c r="AI25" s="95"/>
      <c r="AJ25" s="95">
        <f t="shared" si="1"/>
        <v>191</v>
      </c>
      <c r="AK25" s="95"/>
      <c r="AL25" s="95"/>
    </row>
    <row r="26" spans="2:38" ht="24.95" customHeight="1" x14ac:dyDescent="0.15">
      <c r="B26" s="97" t="s">
        <v>98</v>
      </c>
      <c r="C26" s="97"/>
      <c r="D26" s="97"/>
      <c r="E26" s="97"/>
      <c r="F26" s="97"/>
      <c r="G26" s="98"/>
      <c r="H26" s="95">
        <v>357</v>
      </c>
      <c r="I26" s="95"/>
      <c r="J26" s="95"/>
      <c r="K26" s="95">
        <v>454</v>
      </c>
      <c r="L26" s="95"/>
      <c r="M26" s="95"/>
      <c r="N26" s="95">
        <v>479</v>
      </c>
      <c r="O26" s="95"/>
      <c r="P26" s="95"/>
      <c r="Q26" s="95">
        <f t="shared" si="0"/>
        <v>933</v>
      </c>
      <c r="R26" s="95"/>
      <c r="S26" s="95"/>
      <c r="T26" s="96"/>
      <c r="U26" s="97" t="s">
        <v>99</v>
      </c>
      <c r="V26" s="97"/>
      <c r="W26" s="97"/>
      <c r="X26" s="97"/>
      <c r="Y26" s="97"/>
      <c r="Z26" s="98"/>
      <c r="AA26" s="95">
        <v>105</v>
      </c>
      <c r="AB26" s="95"/>
      <c r="AC26" s="95"/>
      <c r="AD26" s="95">
        <v>123</v>
      </c>
      <c r="AE26" s="95"/>
      <c r="AF26" s="95"/>
      <c r="AG26" s="95">
        <v>109</v>
      </c>
      <c r="AH26" s="95"/>
      <c r="AI26" s="95"/>
      <c r="AJ26" s="95">
        <f t="shared" si="1"/>
        <v>232</v>
      </c>
      <c r="AK26" s="95"/>
      <c r="AL26" s="95"/>
    </row>
    <row r="27" spans="2:38" ht="24.95" customHeight="1" x14ac:dyDescent="0.15">
      <c r="B27" s="97" t="s">
        <v>62</v>
      </c>
      <c r="C27" s="97"/>
      <c r="D27" s="97"/>
      <c r="E27" s="97"/>
      <c r="F27" s="97"/>
      <c r="G27" s="98"/>
      <c r="H27" s="95">
        <v>203</v>
      </c>
      <c r="I27" s="95"/>
      <c r="J27" s="95"/>
      <c r="K27" s="95">
        <v>228</v>
      </c>
      <c r="L27" s="95"/>
      <c r="M27" s="95"/>
      <c r="N27" s="95">
        <v>253</v>
      </c>
      <c r="O27" s="95"/>
      <c r="P27" s="95"/>
      <c r="Q27" s="95">
        <f t="shared" si="0"/>
        <v>481</v>
      </c>
      <c r="R27" s="95"/>
      <c r="S27" s="95"/>
      <c r="T27" s="96"/>
      <c r="U27" s="97" t="s">
        <v>100</v>
      </c>
      <c r="V27" s="97"/>
      <c r="W27" s="97"/>
      <c r="X27" s="97"/>
      <c r="Y27" s="97"/>
      <c r="Z27" s="98"/>
      <c r="AA27" s="95">
        <v>142</v>
      </c>
      <c r="AB27" s="95"/>
      <c r="AC27" s="95"/>
      <c r="AD27" s="95">
        <v>158</v>
      </c>
      <c r="AE27" s="95"/>
      <c r="AF27" s="95"/>
      <c r="AG27" s="95">
        <v>207</v>
      </c>
      <c r="AH27" s="95"/>
      <c r="AI27" s="95"/>
      <c r="AJ27" s="95">
        <f t="shared" si="1"/>
        <v>365</v>
      </c>
      <c r="AK27" s="95"/>
      <c r="AL27" s="95"/>
    </row>
    <row r="28" spans="2:38" ht="24.95" customHeight="1" x14ac:dyDescent="0.15">
      <c r="B28" s="97" t="s">
        <v>101</v>
      </c>
      <c r="C28" s="97"/>
      <c r="D28" s="97"/>
      <c r="E28" s="97"/>
      <c r="F28" s="97"/>
      <c r="G28" s="98"/>
      <c r="H28" s="95">
        <v>781</v>
      </c>
      <c r="I28" s="95"/>
      <c r="J28" s="95"/>
      <c r="K28" s="95">
        <v>1021</v>
      </c>
      <c r="L28" s="95"/>
      <c r="M28" s="95"/>
      <c r="N28" s="95">
        <v>1072</v>
      </c>
      <c r="O28" s="95"/>
      <c r="P28" s="95"/>
      <c r="Q28" s="95">
        <f t="shared" si="0"/>
        <v>2093</v>
      </c>
      <c r="R28" s="95"/>
      <c r="S28" s="95"/>
      <c r="T28" s="96"/>
      <c r="U28" s="97" t="s">
        <v>102</v>
      </c>
      <c r="V28" s="97"/>
      <c r="W28" s="97"/>
      <c r="X28" s="97"/>
      <c r="Y28" s="97"/>
      <c r="Z28" s="98"/>
      <c r="AA28" s="95">
        <v>237</v>
      </c>
      <c r="AB28" s="95"/>
      <c r="AC28" s="95"/>
      <c r="AD28" s="95">
        <v>272</v>
      </c>
      <c r="AE28" s="95"/>
      <c r="AF28" s="95"/>
      <c r="AG28" s="95">
        <v>330</v>
      </c>
      <c r="AH28" s="95"/>
      <c r="AI28" s="95"/>
      <c r="AJ28" s="95">
        <f t="shared" si="1"/>
        <v>602</v>
      </c>
      <c r="AK28" s="95"/>
      <c r="AL28" s="95"/>
    </row>
    <row r="29" spans="2:38" ht="24.95" customHeight="1" x14ac:dyDescent="0.15">
      <c r="B29" s="97" t="s">
        <v>103</v>
      </c>
      <c r="C29" s="97"/>
      <c r="D29" s="97"/>
      <c r="E29" s="97"/>
      <c r="F29" s="97"/>
      <c r="G29" s="98"/>
      <c r="H29" s="95">
        <v>516</v>
      </c>
      <c r="I29" s="95"/>
      <c r="J29" s="95"/>
      <c r="K29" s="95">
        <v>711</v>
      </c>
      <c r="L29" s="95"/>
      <c r="M29" s="95"/>
      <c r="N29" s="95">
        <v>728</v>
      </c>
      <c r="O29" s="95"/>
      <c r="P29" s="95"/>
      <c r="Q29" s="95">
        <f t="shared" si="0"/>
        <v>1439</v>
      </c>
      <c r="R29" s="95"/>
      <c r="S29" s="95"/>
      <c r="T29" s="96"/>
      <c r="U29" s="97" t="s">
        <v>104</v>
      </c>
      <c r="V29" s="97"/>
      <c r="W29" s="97"/>
      <c r="X29" s="97"/>
      <c r="Y29" s="97"/>
      <c r="Z29" s="97"/>
      <c r="AA29" s="106">
        <v>51</v>
      </c>
      <c r="AB29" s="107"/>
      <c r="AC29" s="107"/>
      <c r="AD29" s="107">
        <v>62</v>
      </c>
      <c r="AE29" s="107"/>
      <c r="AF29" s="107"/>
      <c r="AG29" s="107">
        <v>61</v>
      </c>
      <c r="AH29" s="107"/>
      <c r="AI29" s="107"/>
      <c r="AJ29" s="95">
        <f t="shared" si="1"/>
        <v>123</v>
      </c>
      <c r="AK29" s="95"/>
      <c r="AL29" s="95"/>
    </row>
    <row r="30" spans="2:38" ht="24.95" customHeight="1" x14ac:dyDescent="0.15">
      <c r="B30" s="97" t="s">
        <v>105</v>
      </c>
      <c r="C30" s="97"/>
      <c r="D30" s="97"/>
      <c r="E30" s="97"/>
      <c r="F30" s="97"/>
      <c r="G30" s="98"/>
      <c r="H30" s="95">
        <v>634</v>
      </c>
      <c r="I30" s="95"/>
      <c r="J30" s="95"/>
      <c r="K30" s="95">
        <v>737</v>
      </c>
      <c r="L30" s="95"/>
      <c r="M30" s="95"/>
      <c r="N30" s="95">
        <v>825</v>
      </c>
      <c r="O30" s="95"/>
      <c r="P30" s="95"/>
      <c r="Q30" s="95">
        <f t="shared" si="0"/>
        <v>1562</v>
      </c>
      <c r="R30" s="95"/>
      <c r="S30" s="95"/>
      <c r="T30" s="96"/>
      <c r="U30" s="97" t="s">
        <v>106</v>
      </c>
      <c r="V30" s="97"/>
      <c r="W30" s="97"/>
      <c r="X30" s="97"/>
      <c r="Y30" s="97"/>
      <c r="Z30" s="97"/>
      <c r="AA30" s="106">
        <v>162</v>
      </c>
      <c r="AB30" s="107"/>
      <c r="AC30" s="107"/>
      <c r="AD30" s="107">
        <v>188</v>
      </c>
      <c r="AE30" s="107"/>
      <c r="AF30" s="107"/>
      <c r="AG30" s="107">
        <v>218</v>
      </c>
      <c r="AH30" s="107"/>
      <c r="AI30" s="107"/>
      <c r="AJ30" s="95">
        <f t="shared" si="1"/>
        <v>406</v>
      </c>
      <c r="AK30" s="95"/>
      <c r="AL30" s="95"/>
    </row>
    <row r="31" spans="2:38" ht="24.95" customHeight="1" x14ac:dyDescent="0.15">
      <c r="B31" s="97" t="s">
        <v>107</v>
      </c>
      <c r="C31" s="97"/>
      <c r="D31" s="97"/>
      <c r="E31" s="97"/>
      <c r="F31" s="97"/>
      <c r="G31" s="98"/>
      <c r="H31" s="95">
        <v>303</v>
      </c>
      <c r="I31" s="95"/>
      <c r="J31" s="95"/>
      <c r="K31" s="95">
        <v>401</v>
      </c>
      <c r="L31" s="95"/>
      <c r="M31" s="95"/>
      <c r="N31" s="95">
        <v>384</v>
      </c>
      <c r="O31" s="95"/>
      <c r="P31" s="95"/>
      <c r="Q31" s="95">
        <f t="shared" si="0"/>
        <v>785</v>
      </c>
      <c r="R31" s="95"/>
      <c r="S31" s="95"/>
      <c r="T31" s="96"/>
      <c r="U31" s="97" t="s">
        <v>62</v>
      </c>
      <c r="V31" s="97"/>
      <c r="W31" s="97"/>
      <c r="X31" s="97"/>
      <c r="Y31" s="97"/>
      <c r="Z31" s="97"/>
      <c r="AA31" s="106">
        <v>99</v>
      </c>
      <c r="AB31" s="107"/>
      <c r="AC31" s="107"/>
      <c r="AD31" s="107">
        <v>98</v>
      </c>
      <c r="AE31" s="107"/>
      <c r="AF31" s="107"/>
      <c r="AG31" s="107">
        <v>118</v>
      </c>
      <c r="AH31" s="107"/>
      <c r="AI31" s="107"/>
      <c r="AJ31" s="107">
        <f t="shared" si="1"/>
        <v>216</v>
      </c>
      <c r="AK31" s="107"/>
      <c r="AL31" s="107"/>
    </row>
    <row r="32" spans="2:38" ht="24.95" customHeight="1" x14ac:dyDescent="0.15">
      <c r="B32" s="97" t="s">
        <v>108</v>
      </c>
      <c r="C32" s="97"/>
      <c r="D32" s="97"/>
      <c r="E32" s="97"/>
      <c r="F32" s="97"/>
      <c r="G32" s="98"/>
      <c r="H32" s="95">
        <v>859</v>
      </c>
      <c r="I32" s="95"/>
      <c r="J32" s="95"/>
      <c r="K32" s="95">
        <v>1021</v>
      </c>
      <c r="L32" s="95"/>
      <c r="M32" s="95"/>
      <c r="N32" s="95">
        <v>1109</v>
      </c>
      <c r="O32" s="95"/>
      <c r="P32" s="95"/>
      <c r="Q32" s="95">
        <f t="shared" si="0"/>
        <v>2130</v>
      </c>
      <c r="R32" s="95"/>
      <c r="S32" s="95"/>
      <c r="T32" s="96"/>
      <c r="U32" s="97" t="s">
        <v>64</v>
      </c>
      <c r="V32" s="97"/>
      <c r="W32" s="97"/>
      <c r="X32" s="97"/>
      <c r="Y32" s="97"/>
      <c r="Z32" s="97"/>
      <c r="AA32" s="106">
        <v>111</v>
      </c>
      <c r="AB32" s="107"/>
      <c r="AC32" s="107"/>
      <c r="AD32" s="107">
        <v>133</v>
      </c>
      <c r="AE32" s="107"/>
      <c r="AF32" s="107"/>
      <c r="AG32" s="107">
        <v>136</v>
      </c>
      <c r="AH32" s="107"/>
      <c r="AI32" s="107"/>
      <c r="AJ32" s="107">
        <f t="shared" si="1"/>
        <v>269</v>
      </c>
      <c r="AK32" s="107"/>
      <c r="AL32" s="107"/>
    </row>
    <row r="33" spans="2:38" ht="24.95" customHeight="1" x14ac:dyDescent="0.15">
      <c r="B33" s="97" t="s">
        <v>109</v>
      </c>
      <c r="C33" s="97"/>
      <c r="D33" s="97"/>
      <c r="E33" s="97"/>
      <c r="F33" s="97"/>
      <c r="G33" s="98"/>
      <c r="H33" s="101" t="s">
        <v>69</v>
      </c>
      <c r="I33" s="101"/>
      <c r="J33" s="101"/>
      <c r="K33" s="101" t="s">
        <v>69</v>
      </c>
      <c r="L33" s="101"/>
      <c r="M33" s="101"/>
      <c r="N33" s="101" t="s">
        <v>69</v>
      </c>
      <c r="O33" s="101"/>
      <c r="P33" s="101"/>
      <c r="Q33" s="101" t="s">
        <v>69</v>
      </c>
      <c r="R33" s="101"/>
      <c r="S33" s="101"/>
      <c r="T33" s="102"/>
      <c r="U33" s="97" t="s">
        <v>66</v>
      </c>
      <c r="V33" s="97"/>
      <c r="W33" s="97"/>
      <c r="X33" s="97"/>
      <c r="Y33" s="97"/>
      <c r="Z33" s="98"/>
      <c r="AA33" s="95">
        <v>180</v>
      </c>
      <c r="AB33" s="95"/>
      <c r="AC33" s="95"/>
      <c r="AD33" s="95">
        <v>207</v>
      </c>
      <c r="AE33" s="95"/>
      <c r="AF33" s="95"/>
      <c r="AG33" s="95">
        <v>229</v>
      </c>
      <c r="AH33" s="95"/>
      <c r="AI33" s="95"/>
      <c r="AJ33" s="107">
        <f t="shared" si="1"/>
        <v>436</v>
      </c>
      <c r="AK33" s="107"/>
      <c r="AL33" s="107"/>
    </row>
    <row r="34" spans="2:38" ht="24.95" customHeight="1" x14ac:dyDescent="0.15">
      <c r="B34" s="97" t="s">
        <v>110</v>
      </c>
      <c r="C34" s="97"/>
      <c r="D34" s="97"/>
      <c r="E34" s="97"/>
      <c r="F34" s="97"/>
      <c r="G34" s="98"/>
      <c r="H34" s="95">
        <v>379</v>
      </c>
      <c r="I34" s="95"/>
      <c r="J34" s="95"/>
      <c r="K34" s="95">
        <v>419</v>
      </c>
      <c r="L34" s="95"/>
      <c r="M34" s="95"/>
      <c r="N34" s="95">
        <v>435</v>
      </c>
      <c r="O34" s="95"/>
      <c r="P34" s="95"/>
      <c r="Q34" s="95">
        <f t="shared" si="0"/>
        <v>854</v>
      </c>
      <c r="R34" s="95"/>
      <c r="S34" s="95"/>
      <c r="T34" s="96"/>
      <c r="U34" s="97" t="s">
        <v>111</v>
      </c>
      <c r="V34" s="97"/>
      <c r="W34" s="97"/>
      <c r="X34" s="97"/>
      <c r="Y34" s="97"/>
      <c r="Z34" s="98"/>
      <c r="AA34" s="101" t="s">
        <v>69</v>
      </c>
      <c r="AB34" s="101"/>
      <c r="AC34" s="101"/>
      <c r="AD34" s="101" t="s">
        <v>69</v>
      </c>
      <c r="AE34" s="101"/>
      <c r="AF34" s="101"/>
      <c r="AG34" s="101" t="s">
        <v>69</v>
      </c>
      <c r="AH34" s="101"/>
      <c r="AI34" s="101"/>
      <c r="AJ34" s="107">
        <f t="shared" si="1"/>
        <v>0</v>
      </c>
      <c r="AK34" s="107"/>
      <c r="AL34" s="107"/>
    </row>
    <row r="35" spans="2:38" ht="24.95" customHeight="1" x14ac:dyDescent="0.15">
      <c r="B35" s="97" t="s">
        <v>112</v>
      </c>
      <c r="C35" s="97"/>
      <c r="D35" s="97"/>
      <c r="E35" s="97"/>
      <c r="F35" s="97"/>
      <c r="G35" s="98"/>
      <c r="H35" s="95">
        <v>59</v>
      </c>
      <c r="I35" s="95"/>
      <c r="J35" s="95"/>
      <c r="K35" s="95">
        <v>84</v>
      </c>
      <c r="L35" s="95"/>
      <c r="M35" s="95"/>
      <c r="N35" s="95">
        <v>76</v>
      </c>
      <c r="O35" s="95"/>
      <c r="P35" s="95"/>
      <c r="Q35" s="95">
        <f t="shared" si="0"/>
        <v>160</v>
      </c>
      <c r="R35" s="95"/>
      <c r="S35" s="95"/>
      <c r="T35" s="96"/>
      <c r="U35" s="97" t="s">
        <v>113</v>
      </c>
      <c r="V35" s="97"/>
      <c r="W35" s="97"/>
      <c r="X35" s="97"/>
      <c r="Y35" s="97"/>
      <c r="Z35" s="98"/>
      <c r="AA35" s="95">
        <v>258</v>
      </c>
      <c r="AB35" s="95"/>
      <c r="AC35" s="95"/>
      <c r="AD35" s="95">
        <v>334</v>
      </c>
      <c r="AE35" s="95"/>
      <c r="AF35" s="95"/>
      <c r="AG35" s="95">
        <v>358</v>
      </c>
      <c r="AH35" s="95"/>
      <c r="AI35" s="95"/>
      <c r="AJ35" s="95">
        <f t="shared" si="1"/>
        <v>692</v>
      </c>
      <c r="AK35" s="95"/>
      <c r="AL35" s="95"/>
    </row>
    <row r="36" spans="2:38" ht="24.95" customHeight="1" x14ac:dyDescent="0.15">
      <c r="B36" s="97" t="s">
        <v>62</v>
      </c>
      <c r="C36" s="97"/>
      <c r="D36" s="97"/>
      <c r="E36" s="97"/>
      <c r="F36" s="97"/>
      <c r="G36" s="98"/>
      <c r="H36" s="95">
        <v>86</v>
      </c>
      <c r="I36" s="95"/>
      <c r="J36" s="95"/>
      <c r="K36" s="95">
        <v>98</v>
      </c>
      <c r="L36" s="95"/>
      <c r="M36" s="95"/>
      <c r="N36" s="95">
        <v>118</v>
      </c>
      <c r="O36" s="95"/>
      <c r="P36" s="95"/>
      <c r="Q36" s="95">
        <f t="shared" si="0"/>
        <v>216</v>
      </c>
      <c r="R36" s="95"/>
      <c r="S36" s="95"/>
      <c r="T36" s="96"/>
      <c r="U36" s="97" t="s">
        <v>114</v>
      </c>
      <c r="V36" s="97"/>
      <c r="W36" s="97"/>
      <c r="X36" s="97"/>
      <c r="Y36" s="97"/>
      <c r="Z36" s="98"/>
      <c r="AA36" s="95">
        <v>520</v>
      </c>
      <c r="AB36" s="95"/>
      <c r="AC36" s="95"/>
      <c r="AD36" s="95">
        <v>571</v>
      </c>
      <c r="AE36" s="95"/>
      <c r="AF36" s="95"/>
      <c r="AG36" s="95">
        <v>641</v>
      </c>
      <c r="AH36" s="95"/>
      <c r="AI36" s="95"/>
      <c r="AJ36" s="101">
        <f>SUM(AD36:AI36)</f>
        <v>1212</v>
      </c>
      <c r="AK36" s="101"/>
      <c r="AL36" s="101"/>
    </row>
    <row r="37" spans="2:38" ht="24.95" customHeight="1" x14ac:dyDescent="0.15">
      <c r="B37" s="97" t="s">
        <v>115</v>
      </c>
      <c r="C37" s="97"/>
      <c r="D37" s="97"/>
      <c r="E37" s="97"/>
      <c r="F37" s="97"/>
      <c r="G37" s="98"/>
      <c r="H37" s="95">
        <v>31</v>
      </c>
      <c r="I37" s="95"/>
      <c r="J37" s="95"/>
      <c r="K37" s="95">
        <v>32</v>
      </c>
      <c r="L37" s="95"/>
      <c r="M37" s="95"/>
      <c r="N37" s="95">
        <v>31</v>
      </c>
      <c r="O37" s="95"/>
      <c r="P37" s="95"/>
      <c r="Q37" s="95">
        <f>SUM(K37:P37)</f>
        <v>63</v>
      </c>
      <c r="R37" s="95"/>
      <c r="S37" s="95"/>
      <c r="T37" s="96"/>
      <c r="U37" s="97" t="s">
        <v>116</v>
      </c>
      <c r="V37" s="97"/>
      <c r="W37" s="97"/>
      <c r="X37" s="97"/>
      <c r="Y37" s="97"/>
      <c r="Z37" s="98"/>
      <c r="AA37" s="95">
        <v>313</v>
      </c>
      <c r="AB37" s="95"/>
      <c r="AC37" s="95"/>
      <c r="AD37" s="95">
        <v>419</v>
      </c>
      <c r="AE37" s="95"/>
      <c r="AF37" s="95"/>
      <c r="AG37" s="95">
        <v>423</v>
      </c>
      <c r="AH37" s="95"/>
      <c r="AI37" s="95"/>
      <c r="AJ37" s="95">
        <f t="shared" ref="AJ37:AJ45" si="2">SUM(AD37:AI37)</f>
        <v>842</v>
      </c>
      <c r="AK37" s="95"/>
      <c r="AL37" s="95"/>
    </row>
    <row r="38" spans="2:38" ht="24.95" customHeight="1" x14ac:dyDescent="0.15">
      <c r="B38" s="97" t="s">
        <v>62</v>
      </c>
      <c r="C38" s="97"/>
      <c r="D38" s="97"/>
      <c r="E38" s="97"/>
      <c r="F38" s="97"/>
      <c r="G38" s="98"/>
      <c r="H38" s="95">
        <v>14</v>
      </c>
      <c r="I38" s="95"/>
      <c r="J38" s="95"/>
      <c r="K38" s="95">
        <v>20</v>
      </c>
      <c r="L38" s="95"/>
      <c r="M38" s="95"/>
      <c r="N38" s="95">
        <v>19</v>
      </c>
      <c r="O38" s="95"/>
      <c r="P38" s="95"/>
      <c r="Q38" s="95">
        <f t="shared" si="0"/>
        <v>39</v>
      </c>
      <c r="R38" s="95"/>
      <c r="S38" s="95"/>
      <c r="T38" s="96"/>
      <c r="U38" s="97" t="s">
        <v>117</v>
      </c>
      <c r="V38" s="97"/>
      <c r="W38" s="97"/>
      <c r="X38" s="97"/>
      <c r="Y38" s="97"/>
      <c r="Z38" s="98"/>
      <c r="AA38" s="95">
        <v>152</v>
      </c>
      <c r="AB38" s="95"/>
      <c r="AC38" s="95"/>
      <c r="AD38" s="95">
        <v>184</v>
      </c>
      <c r="AE38" s="95"/>
      <c r="AF38" s="95"/>
      <c r="AG38" s="95">
        <v>215</v>
      </c>
      <c r="AH38" s="95"/>
      <c r="AI38" s="95"/>
      <c r="AJ38" s="95">
        <f t="shared" si="2"/>
        <v>399</v>
      </c>
      <c r="AK38" s="95"/>
      <c r="AL38" s="95"/>
    </row>
    <row r="39" spans="2:38" ht="24.95" customHeight="1" x14ac:dyDescent="0.15">
      <c r="B39" s="97" t="s">
        <v>118</v>
      </c>
      <c r="C39" s="97"/>
      <c r="D39" s="97"/>
      <c r="E39" s="97"/>
      <c r="F39" s="97"/>
      <c r="G39" s="98"/>
      <c r="H39" s="95">
        <v>82</v>
      </c>
      <c r="I39" s="95"/>
      <c r="J39" s="95"/>
      <c r="K39" s="95">
        <v>84</v>
      </c>
      <c r="L39" s="95"/>
      <c r="M39" s="95"/>
      <c r="N39" s="95">
        <v>96</v>
      </c>
      <c r="O39" s="95"/>
      <c r="P39" s="95"/>
      <c r="Q39" s="95">
        <f t="shared" si="0"/>
        <v>180</v>
      </c>
      <c r="R39" s="95"/>
      <c r="S39" s="95"/>
      <c r="T39" s="96"/>
      <c r="U39" s="97" t="s">
        <v>119</v>
      </c>
      <c r="V39" s="97"/>
      <c r="W39" s="97"/>
      <c r="X39" s="97"/>
      <c r="Y39" s="97"/>
      <c r="Z39" s="98"/>
      <c r="AA39" s="95">
        <v>1907</v>
      </c>
      <c r="AB39" s="95"/>
      <c r="AC39" s="95"/>
      <c r="AD39" s="95">
        <v>2208</v>
      </c>
      <c r="AE39" s="95"/>
      <c r="AF39" s="95"/>
      <c r="AG39" s="95">
        <v>2516</v>
      </c>
      <c r="AH39" s="95"/>
      <c r="AI39" s="95"/>
      <c r="AJ39" s="95">
        <f t="shared" si="2"/>
        <v>4724</v>
      </c>
      <c r="AK39" s="95"/>
      <c r="AL39" s="95"/>
    </row>
    <row r="40" spans="2:38" ht="24.95" customHeight="1" x14ac:dyDescent="0.15">
      <c r="B40" s="97" t="s">
        <v>120</v>
      </c>
      <c r="C40" s="97"/>
      <c r="D40" s="97"/>
      <c r="E40" s="97"/>
      <c r="F40" s="97"/>
      <c r="G40" s="98"/>
      <c r="H40" s="95">
        <v>118</v>
      </c>
      <c r="I40" s="95"/>
      <c r="J40" s="95"/>
      <c r="K40" s="95">
        <v>146</v>
      </c>
      <c r="L40" s="95"/>
      <c r="M40" s="95"/>
      <c r="N40" s="95">
        <v>140</v>
      </c>
      <c r="O40" s="95"/>
      <c r="P40" s="95"/>
      <c r="Q40" s="95">
        <f t="shared" si="0"/>
        <v>286</v>
      </c>
      <c r="R40" s="95"/>
      <c r="S40" s="95"/>
      <c r="T40" s="96"/>
      <c r="U40" s="97" t="s">
        <v>121</v>
      </c>
      <c r="V40" s="97"/>
      <c r="W40" s="97"/>
      <c r="X40" s="97"/>
      <c r="Y40" s="97"/>
      <c r="Z40" s="98"/>
      <c r="AA40" s="95">
        <v>170</v>
      </c>
      <c r="AB40" s="95"/>
      <c r="AC40" s="95"/>
      <c r="AD40" s="95">
        <v>221</v>
      </c>
      <c r="AE40" s="95"/>
      <c r="AF40" s="95"/>
      <c r="AG40" s="95">
        <v>219</v>
      </c>
      <c r="AH40" s="95"/>
      <c r="AI40" s="95"/>
      <c r="AJ40" s="95">
        <f t="shared" si="2"/>
        <v>440</v>
      </c>
      <c r="AK40" s="95"/>
      <c r="AL40" s="95"/>
    </row>
    <row r="41" spans="2:38" ht="24.95" customHeight="1" x14ac:dyDescent="0.15">
      <c r="B41" s="97" t="s">
        <v>122</v>
      </c>
      <c r="C41" s="97"/>
      <c r="D41" s="97"/>
      <c r="E41" s="97"/>
      <c r="F41" s="97"/>
      <c r="G41" s="98"/>
      <c r="H41" s="95">
        <v>142</v>
      </c>
      <c r="I41" s="95"/>
      <c r="J41" s="95"/>
      <c r="K41" s="95">
        <v>173</v>
      </c>
      <c r="L41" s="95"/>
      <c r="M41" s="95"/>
      <c r="N41" s="95">
        <v>181</v>
      </c>
      <c r="O41" s="95"/>
      <c r="P41" s="95"/>
      <c r="Q41" s="95">
        <f t="shared" si="0"/>
        <v>354</v>
      </c>
      <c r="R41" s="95"/>
      <c r="S41" s="95"/>
      <c r="T41" s="96"/>
      <c r="U41" s="97" t="s">
        <v>123</v>
      </c>
      <c r="V41" s="97"/>
      <c r="W41" s="97"/>
      <c r="X41" s="97"/>
      <c r="Y41" s="97"/>
      <c r="Z41" s="98"/>
      <c r="AA41" s="95">
        <v>785</v>
      </c>
      <c r="AB41" s="95"/>
      <c r="AC41" s="95"/>
      <c r="AD41" s="95">
        <v>1021</v>
      </c>
      <c r="AE41" s="95"/>
      <c r="AF41" s="95"/>
      <c r="AG41" s="95">
        <v>1074</v>
      </c>
      <c r="AH41" s="95"/>
      <c r="AI41" s="95"/>
      <c r="AJ41" s="95">
        <f t="shared" si="2"/>
        <v>2095</v>
      </c>
      <c r="AK41" s="95"/>
      <c r="AL41" s="95"/>
    </row>
    <row r="42" spans="2:38" ht="24.95" customHeight="1" x14ac:dyDescent="0.15">
      <c r="B42" s="97" t="s">
        <v>124</v>
      </c>
      <c r="C42" s="97"/>
      <c r="D42" s="97"/>
      <c r="E42" s="97"/>
      <c r="F42" s="97"/>
      <c r="G42" s="98"/>
      <c r="H42" s="95">
        <v>146</v>
      </c>
      <c r="I42" s="95"/>
      <c r="J42" s="95"/>
      <c r="K42" s="95">
        <v>167</v>
      </c>
      <c r="L42" s="95"/>
      <c r="M42" s="95"/>
      <c r="N42" s="95">
        <v>177</v>
      </c>
      <c r="O42" s="95"/>
      <c r="P42" s="95"/>
      <c r="Q42" s="95">
        <f t="shared" si="0"/>
        <v>344</v>
      </c>
      <c r="R42" s="95"/>
      <c r="S42" s="95"/>
      <c r="T42" s="96"/>
      <c r="U42" s="97" t="s">
        <v>125</v>
      </c>
      <c r="V42" s="97"/>
      <c r="W42" s="97"/>
      <c r="X42" s="97"/>
      <c r="Y42" s="97"/>
      <c r="Z42" s="98"/>
      <c r="AA42" s="95">
        <v>243</v>
      </c>
      <c r="AB42" s="95"/>
      <c r="AC42" s="95"/>
      <c r="AD42" s="95">
        <v>361</v>
      </c>
      <c r="AE42" s="95"/>
      <c r="AF42" s="95"/>
      <c r="AG42" s="95">
        <v>407</v>
      </c>
      <c r="AH42" s="95"/>
      <c r="AI42" s="95"/>
      <c r="AJ42" s="95">
        <f t="shared" si="2"/>
        <v>768</v>
      </c>
      <c r="AK42" s="95"/>
      <c r="AL42" s="95"/>
    </row>
    <row r="43" spans="2:38" ht="24.95" customHeight="1" x14ac:dyDescent="0.15">
      <c r="B43" s="97" t="s">
        <v>126</v>
      </c>
      <c r="C43" s="97"/>
      <c r="D43" s="97"/>
      <c r="E43" s="97"/>
      <c r="F43" s="97"/>
      <c r="G43" s="98"/>
      <c r="H43" s="95">
        <v>127</v>
      </c>
      <c r="I43" s="95"/>
      <c r="J43" s="95"/>
      <c r="K43" s="95">
        <v>140</v>
      </c>
      <c r="L43" s="95"/>
      <c r="M43" s="95"/>
      <c r="N43" s="95">
        <v>175</v>
      </c>
      <c r="O43" s="95"/>
      <c r="P43" s="95"/>
      <c r="Q43" s="95">
        <f t="shared" si="0"/>
        <v>315</v>
      </c>
      <c r="R43" s="95"/>
      <c r="S43" s="95"/>
      <c r="T43" s="96"/>
      <c r="U43" s="97" t="s">
        <v>62</v>
      </c>
      <c r="V43" s="97"/>
      <c r="W43" s="97"/>
      <c r="X43" s="97"/>
      <c r="Y43" s="97"/>
      <c r="Z43" s="98"/>
      <c r="AA43" s="95">
        <v>96</v>
      </c>
      <c r="AB43" s="95"/>
      <c r="AC43" s="95"/>
      <c r="AD43" s="95">
        <v>134</v>
      </c>
      <c r="AE43" s="95"/>
      <c r="AF43" s="95"/>
      <c r="AG43" s="95">
        <v>127</v>
      </c>
      <c r="AH43" s="95"/>
      <c r="AI43" s="95"/>
      <c r="AJ43" s="95">
        <f t="shared" si="2"/>
        <v>261</v>
      </c>
      <c r="AK43" s="95"/>
      <c r="AL43" s="95"/>
    </row>
    <row r="44" spans="2:38" ht="24.95" customHeight="1" x14ac:dyDescent="0.15">
      <c r="B44" s="97" t="s">
        <v>127</v>
      </c>
      <c r="C44" s="97"/>
      <c r="D44" s="97"/>
      <c r="E44" s="97"/>
      <c r="F44" s="97"/>
      <c r="G44" s="98"/>
      <c r="H44" s="95">
        <v>112</v>
      </c>
      <c r="I44" s="95"/>
      <c r="J44" s="95"/>
      <c r="K44" s="95">
        <v>134</v>
      </c>
      <c r="L44" s="95"/>
      <c r="M44" s="95"/>
      <c r="N44" s="95">
        <v>150</v>
      </c>
      <c r="O44" s="95"/>
      <c r="P44" s="95"/>
      <c r="Q44" s="95">
        <f t="shared" si="0"/>
        <v>284</v>
      </c>
      <c r="R44" s="95"/>
      <c r="S44" s="95"/>
      <c r="T44" s="96"/>
      <c r="U44" s="97" t="s">
        <v>64</v>
      </c>
      <c r="V44" s="97"/>
      <c r="W44" s="97"/>
      <c r="X44" s="97"/>
      <c r="Y44" s="97"/>
      <c r="Z44" s="98"/>
      <c r="AA44" s="95">
        <v>124</v>
      </c>
      <c r="AB44" s="95"/>
      <c r="AC44" s="95"/>
      <c r="AD44" s="95">
        <v>174</v>
      </c>
      <c r="AE44" s="95"/>
      <c r="AF44" s="95"/>
      <c r="AG44" s="95">
        <v>170</v>
      </c>
      <c r="AH44" s="95"/>
      <c r="AI44" s="95"/>
      <c r="AJ44" s="95">
        <f t="shared" si="2"/>
        <v>344</v>
      </c>
      <c r="AK44" s="95"/>
      <c r="AL44" s="95"/>
    </row>
    <row r="45" spans="2:38" ht="24.95" customHeight="1" x14ac:dyDescent="0.15">
      <c r="B45" s="97" t="s">
        <v>128</v>
      </c>
      <c r="C45" s="97"/>
      <c r="D45" s="97"/>
      <c r="E45" s="97"/>
      <c r="F45" s="97"/>
      <c r="G45" s="98"/>
      <c r="H45" s="95">
        <v>128</v>
      </c>
      <c r="I45" s="95"/>
      <c r="J45" s="95"/>
      <c r="K45" s="95">
        <v>141</v>
      </c>
      <c r="L45" s="95"/>
      <c r="M45" s="95"/>
      <c r="N45" s="95">
        <v>154</v>
      </c>
      <c r="O45" s="95"/>
      <c r="P45" s="95"/>
      <c r="Q45" s="95">
        <f t="shared" si="0"/>
        <v>295</v>
      </c>
      <c r="R45" s="95"/>
      <c r="S45" s="95"/>
      <c r="T45" s="96"/>
      <c r="U45" s="97" t="s">
        <v>129</v>
      </c>
      <c r="V45" s="97"/>
      <c r="W45" s="97"/>
      <c r="X45" s="97"/>
      <c r="Y45" s="97"/>
      <c r="Z45" s="98"/>
      <c r="AA45" s="95">
        <v>209</v>
      </c>
      <c r="AB45" s="95"/>
      <c r="AC45" s="95"/>
      <c r="AD45" s="95">
        <v>256</v>
      </c>
      <c r="AE45" s="95"/>
      <c r="AF45" s="95"/>
      <c r="AG45" s="95">
        <v>284</v>
      </c>
      <c r="AH45" s="95"/>
      <c r="AI45" s="95"/>
      <c r="AJ45" s="95">
        <f t="shared" si="2"/>
        <v>540</v>
      </c>
      <c r="AK45" s="95"/>
      <c r="AL45" s="95"/>
    </row>
    <row r="46" spans="2:38" ht="24.95" customHeight="1" x14ac:dyDescent="0.15">
      <c r="B46" s="97" t="s">
        <v>130</v>
      </c>
      <c r="C46" s="97"/>
      <c r="D46" s="97"/>
      <c r="E46" s="97"/>
      <c r="F46" s="97"/>
      <c r="G46" s="98"/>
      <c r="H46" s="95">
        <v>82</v>
      </c>
      <c r="I46" s="95"/>
      <c r="J46" s="95"/>
      <c r="K46" s="95">
        <v>94</v>
      </c>
      <c r="L46" s="95"/>
      <c r="M46" s="95"/>
      <c r="N46" s="95">
        <v>109</v>
      </c>
      <c r="O46" s="95"/>
      <c r="P46" s="95"/>
      <c r="Q46" s="95">
        <f>SUM(K46:P46)</f>
        <v>203</v>
      </c>
      <c r="R46" s="95"/>
      <c r="S46" s="95"/>
      <c r="T46" s="96"/>
      <c r="U46" s="97" t="s">
        <v>62</v>
      </c>
      <c r="V46" s="97"/>
      <c r="W46" s="97"/>
      <c r="X46" s="97"/>
      <c r="Y46" s="97"/>
      <c r="Z46" s="98"/>
      <c r="AA46" s="95">
        <v>150</v>
      </c>
      <c r="AB46" s="95"/>
      <c r="AC46" s="95"/>
      <c r="AD46" s="95">
        <v>198</v>
      </c>
      <c r="AE46" s="95"/>
      <c r="AF46" s="95"/>
      <c r="AG46" s="95">
        <v>202</v>
      </c>
      <c r="AH46" s="95"/>
      <c r="AI46" s="95"/>
      <c r="AJ46" s="95">
        <f>SUM(AD46:AI46)</f>
        <v>400</v>
      </c>
      <c r="AK46" s="95"/>
      <c r="AL46" s="95"/>
    </row>
    <row r="47" spans="2:38" ht="24.95" customHeight="1" x14ac:dyDescent="0.15">
      <c r="B47" s="97" t="s">
        <v>131</v>
      </c>
      <c r="C47" s="97"/>
      <c r="D47" s="97"/>
      <c r="E47" s="97"/>
      <c r="F47" s="97"/>
      <c r="G47" s="98"/>
      <c r="H47" s="95">
        <v>65</v>
      </c>
      <c r="I47" s="95"/>
      <c r="J47" s="95"/>
      <c r="K47" s="95">
        <v>71</v>
      </c>
      <c r="L47" s="95"/>
      <c r="M47" s="95"/>
      <c r="N47" s="95">
        <v>81</v>
      </c>
      <c r="O47" s="95"/>
      <c r="P47" s="95"/>
      <c r="Q47" s="95">
        <f>SUM(K47:P47)</f>
        <v>152</v>
      </c>
      <c r="R47" s="95"/>
      <c r="S47" s="95"/>
      <c r="T47" s="96"/>
      <c r="U47" s="97" t="s">
        <v>64</v>
      </c>
      <c r="V47" s="97"/>
      <c r="W47" s="97"/>
      <c r="X47" s="97"/>
      <c r="Y47" s="97"/>
      <c r="Z47" s="98"/>
      <c r="AA47" s="95">
        <v>208</v>
      </c>
      <c r="AB47" s="95"/>
      <c r="AC47" s="95"/>
      <c r="AD47" s="95">
        <v>252</v>
      </c>
      <c r="AE47" s="95"/>
      <c r="AF47" s="95"/>
      <c r="AG47" s="95">
        <v>283</v>
      </c>
      <c r="AH47" s="95"/>
      <c r="AI47" s="95"/>
      <c r="AJ47" s="95">
        <f>SUM(AD47:AI47)</f>
        <v>535</v>
      </c>
      <c r="AK47" s="95"/>
      <c r="AL47" s="95"/>
    </row>
    <row r="48" spans="2:38" ht="24.95" customHeight="1" x14ac:dyDescent="0.15">
      <c r="B48" s="97" t="s">
        <v>132</v>
      </c>
      <c r="C48" s="97"/>
      <c r="D48" s="97"/>
      <c r="E48" s="97"/>
      <c r="F48" s="97"/>
      <c r="G48" s="98"/>
      <c r="H48" s="95">
        <v>56</v>
      </c>
      <c r="I48" s="95"/>
      <c r="J48" s="95"/>
      <c r="K48" s="95">
        <v>68</v>
      </c>
      <c r="L48" s="95"/>
      <c r="M48" s="95"/>
      <c r="N48" s="95">
        <v>74</v>
      </c>
      <c r="O48" s="95"/>
      <c r="P48" s="95"/>
      <c r="Q48" s="95">
        <f>SUM(K48:P48)</f>
        <v>142</v>
      </c>
      <c r="R48" s="95"/>
      <c r="S48" s="95"/>
      <c r="T48" s="96"/>
      <c r="U48" s="97" t="s">
        <v>66</v>
      </c>
      <c r="V48" s="97"/>
      <c r="W48" s="97"/>
      <c r="X48" s="97"/>
      <c r="Y48" s="97"/>
      <c r="Z48" s="98"/>
      <c r="AA48" s="95" t="s">
        <v>69</v>
      </c>
      <c r="AB48" s="95"/>
      <c r="AC48" s="95"/>
      <c r="AD48" s="95" t="s">
        <v>69</v>
      </c>
      <c r="AE48" s="95"/>
      <c r="AF48" s="95"/>
      <c r="AG48" s="95" t="s">
        <v>69</v>
      </c>
      <c r="AH48" s="95"/>
      <c r="AI48" s="95"/>
      <c r="AJ48" s="95" t="s">
        <v>69</v>
      </c>
      <c r="AK48" s="95"/>
      <c r="AL48" s="95"/>
    </row>
    <row r="49" spans="2:38" ht="24.95" customHeight="1" x14ac:dyDescent="0.15">
      <c r="B49" s="108" t="s">
        <v>133</v>
      </c>
      <c r="C49" s="108"/>
      <c r="D49" s="108"/>
      <c r="E49" s="108"/>
      <c r="F49" s="108"/>
      <c r="G49" s="109"/>
      <c r="H49" s="110">
        <v>59</v>
      </c>
      <c r="I49" s="110"/>
      <c r="J49" s="110"/>
      <c r="K49" s="110">
        <v>72</v>
      </c>
      <c r="L49" s="110"/>
      <c r="M49" s="110"/>
      <c r="N49" s="110">
        <v>93</v>
      </c>
      <c r="O49" s="110"/>
      <c r="P49" s="110"/>
      <c r="Q49" s="110">
        <f>SUM(K49:P49)</f>
        <v>165</v>
      </c>
      <c r="R49" s="110"/>
      <c r="S49" s="110"/>
      <c r="T49" s="111"/>
      <c r="U49" s="108" t="s">
        <v>134</v>
      </c>
      <c r="V49" s="108"/>
      <c r="W49" s="108"/>
      <c r="X49" s="108"/>
      <c r="Y49" s="108"/>
      <c r="Z49" s="109"/>
      <c r="AA49" s="110">
        <v>104</v>
      </c>
      <c r="AB49" s="110"/>
      <c r="AC49" s="110"/>
      <c r="AD49" s="110">
        <v>141</v>
      </c>
      <c r="AE49" s="110"/>
      <c r="AF49" s="110"/>
      <c r="AG49" s="110">
        <v>138</v>
      </c>
      <c r="AH49" s="110"/>
      <c r="AI49" s="110"/>
      <c r="AJ49" s="110">
        <f>SUM(AD49:AI49)</f>
        <v>279</v>
      </c>
      <c r="AK49" s="110"/>
      <c r="AL49" s="110"/>
    </row>
    <row r="50" spans="2:38" ht="24.75" customHeight="1" x14ac:dyDescent="0.15"/>
    <row r="51" spans="2:38" ht="24.75" customHeight="1" x14ac:dyDescent="0.15"/>
    <row r="52" spans="2:38" ht="24.75" customHeight="1" x14ac:dyDescent="0.15"/>
    <row r="53" spans="2:38" ht="24.75" customHeight="1" x14ac:dyDescent="0.15"/>
  </sheetData>
  <mergeCells count="464">
    <mergeCell ref="AA49:AC49"/>
    <mergeCell ref="AD49:AF49"/>
    <mergeCell ref="AG49:AI49"/>
    <mergeCell ref="AJ49:AL49"/>
    <mergeCell ref="AA48:AC48"/>
    <mergeCell ref="AD48:AF48"/>
    <mergeCell ref="AG48:AI48"/>
    <mergeCell ref="AJ48:AL48"/>
    <mergeCell ref="B49:G49"/>
    <mergeCell ref="H49:J49"/>
    <mergeCell ref="K49:M49"/>
    <mergeCell ref="N49:P49"/>
    <mergeCell ref="Q49:S49"/>
    <mergeCell ref="U49:Z49"/>
    <mergeCell ref="AA47:AC47"/>
    <mergeCell ref="AD47:AF47"/>
    <mergeCell ref="AG47:AI47"/>
    <mergeCell ref="AJ47:AL47"/>
    <mergeCell ref="B48:G48"/>
    <mergeCell ref="H48:J48"/>
    <mergeCell ref="K48:M48"/>
    <mergeCell ref="N48:P48"/>
    <mergeCell ref="Q48:S48"/>
    <mergeCell ref="U48:Z48"/>
    <mergeCell ref="AA46:AC46"/>
    <mergeCell ref="AD46:AF46"/>
    <mergeCell ref="AG46:AI46"/>
    <mergeCell ref="AJ46:AL46"/>
    <mergeCell ref="B47:G47"/>
    <mergeCell ref="H47:J47"/>
    <mergeCell ref="K47:M47"/>
    <mergeCell ref="N47:P47"/>
    <mergeCell ref="Q47:S47"/>
    <mergeCell ref="U47:Z47"/>
    <mergeCell ref="AA45:AC45"/>
    <mergeCell ref="AD45:AF45"/>
    <mergeCell ref="AG45:AI45"/>
    <mergeCell ref="AJ45:AL45"/>
    <mergeCell ref="B46:G46"/>
    <mergeCell ref="H46:J46"/>
    <mergeCell ref="K46:M46"/>
    <mergeCell ref="N46:P46"/>
    <mergeCell ref="Q46:S46"/>
    <mergeCell ref="U46:Z46"/>
    <mergeCell ref="AA44:AC44"/>
    <mergeCell ref="AD44:AF44"/>
    <mergeCell ref="AG44:AI44"/>
    <mergeCell ref="AJ44:AL44"/>
    <mergeCell ref="B45:G45"/>
    <mergeCell ref="H45:J45"/>
    <mergeCell ref="K45:M45"/>
    <mergeCell ref="N45:P45"/>
    <mergeCell ref="Q45:S45"/>
    <mergeCell ref="U45:Z45"/>
    <mergeCell ref="AA43:AC43"/>
    <mergeCell ref="AD43:AF43"/>
    <mergeCell ref="AG43:AI43"/>
    <mergeCell ref="AJ43:AL43"/>
    <mergeCell ref="B44:G44"/>
    <mergeCell ref="H44:J44"/>
    <mergeCell ref="K44:M44"/>
    <mergeCell ref="N44:P44"/>
    <mergeCell ref="Q44:S44"/>
    <mergeCell ref="U44:Z44"/>
    <mergeCell ref="AA42:AC42"/>
    <mergeCell ref="AD42:AF42"/>
    <mergeCell ref="AG42:AI42"/>
    <mergeCell ref="AJ42:AL42"/>
    <mergeCell ref="B43:G43"/>
    <mergeCell ref="H43:J43"/>
    <mergeCell ref="K43:M43"/>
    <mergeCell ref="N43:P43"/>
    <mergeCell ref="Q43:S43"/>
    <mergeCell ref="U43:Z43"/>
    <mergeCell ref="AA41:AC41"/>
    <mergeCell ref="AD41:AF41"/>
    <mergeCell ref="AG41:AI41"/>
    <mergeCell ref="AJ41:AL41"/>
    <mergeCell ref="B42:G42"/>
    <mergeCell ref="H42:J42"/>
    <mergeCell ref="K42:M42"/>
    <mergeCell ref="N42:P42"/>
    <mergeCell ref="Q42:S42"/>
    <mergeCell ref="U42:Z42"/>
    <mergeCell ref="AA40:AC40"/>
    <mergeCell ref="AD40:AF40"/>
    <mergeCell ref="AG40:AI40"/>
    <mergeCell ref="AJ40:AL40"/>
    <mergeCell ref="B41:G41"/>
    <mergeCell ref="H41:J41"/>
    <mergeCell ref="K41:M41"/>
    <mergeCell ref="N41:P41"/>
    <mergeCell ref="Q41:S41"/>
    <mergeCell ref="U41:Z41"/>
    <mergeCell ref="AA39:AC39"/>
    <mergeCell ref="AD39:AF39"/>
    <mergeCell ref="AG39:AI39"/>
    <mergeCell ref="AJ39:AL39"/>
    <mergeCell ref="B40:G40"/>
    <mergeCell ref="H40:J40"/>
    <mergeCell ref="K40:M40"/>
    <mergeCell ref="N40:P40"/>
    <mergeCell ref="Q40:S40"/>
    <mergeCell ref="U40:Z40"/>
    <mergeCell ref="AA38:AC38"/>
    <mergeCell ref="AD38:AF38"/>
    <mergeCell ref="AG38:AI38"/>
    <mergeCell ref="AJ38:AL38"/>
    <mergeCell ref="B39:G39"/>
    <mergeCell ref="H39:J39"/>
    <mergeCell ref="K39:M39"/>
    <mergeCell ref="N39:P39"/>
    <mergeCell ref="Q39:S39"/>
    <mergeCell ref="U39:Z39"/>
    <mergeCell ref="AA37:AC37"/>
    <mergeCell ref="AD37:AF37"/>
    <mergeCell ref="AG37:AI37"/>
    <mergeCell ref="AJ37:AL37"/>
    <mergeCell ref="B38:G38"/>
    <mergeCell ref="H38:J38"/>
    <mergeCell ref="K38:M38"/>
    <mergeCell ref="N38:P38"/>
    <mergeCell ref="Q38:S38"/>
    <mergeCell ref="U38:Z38"/>
    <mergeCell ref="AA36:AC36"/>
    <mergeCell ref="AD36:AF36"/>
    <mergeCell ref="AG36:AI36"/>
    <mergeCell ref="AJ36:AL36"/>
    <mergeCell ref="B37:G37"/>
    <mergeCell ref="H37:J37"/>
    <mergeCell ref="K37:M37"/>
    <mergeCell ref="N37:P37"/>
    <mergeCell ref="Q37:S37"/>
    <mergeCell ref="U37:Z37"/>
    <mergeCell ref="AA35:AC35"/>
    <mergeCell ref="AD35:AF35"/>
    <mergeCell ref="AG35:AI35"/>
    <mergeCell ref="AJ35:AL35"/>
    <mergeCell ref="B36:G36"/>
    <mergeCell ref="H36:J36"/>
    <mergeCell ref="K36:M36"/>
    <mergeCell ref="N36:P36"/>
    <mergeCell ref="Q36:S36"/>
    <mergeCell ref="U36:Z36"/>
    <mergeCell ref="AA34:AC34"/>
    <mergeCell ref="AD34:AF34"/>
    <mergeCell ref="AG34:AI34"/>
    <mergeCell ref="AJ34:AL34"/>
    <mergeCell ref="B35:G35"/>
    <mergeCell ref="H35:J35"/>
    <mergeCell ref="K35:M35"/>
    <mergeCell ref="N35:P35"/>
    <mergeCell ref="Q35:S35"/>
    <mergeCell ref="U35:Z35"/>
    <mergeCell ref="AA33:AC33"/>
    <mergeCell ref="AD33:AF33"/>
    <mergeCell ref="AG33:AI33"/>
    <mergeCell ref="AJ33:AL33"/>
    <mergeCell ref="B34:G34"/>
    <mergeCell ref="H34:J34"/>
    <mergeCell ref="K34:M34"/>
    <mergeCell ref="N34:P34"/>
    <mergeCell ref="Q34:S34"/>
    <mergeCell ref="U34:Z34"/>
    <mergeCell ref="AA32:AC32"/>
    <mergeCell ref="AD32:AF32"/>
    <mergeCell ref="AG32:AI32"/>
    <mergeCell ref="AJ32:AL32"/>
    <mergeCell ref="B33:G33"/>
    <mergeCell ref="H33:J33"/>
    <mergeCell ref="K33:M33"/>
    <mergeCell ref="N33:P33"/>
    <mergeCell ref="Q33:S33"/>
    <mergeCell ref="U33:Z33"/>
    <mergeCell ref="AA31:AC31"/>
    <mergeCell ref="AD31:AF31"/>
    <mergeCell ref="AG31:AI31"/>
    <mergeCell ref="AJ31:AL31"/>
    <mergeCell ref="B32:G32"/>
    <mergeCell ref="H32:J32"/>
    <mergeCell ref="K32:M32"/>
    <mergeCell ref="N32:P32"/>
    <mergeCell ref="Q32:S32"/>
    <mergeCell ref="U32:Z32"/>
    <mergeCell ref="AA30:AC30"/>
    <mergeCell ref="AD30:AF30"/>
    <mergeCell ref="AG30:AI30"/>
    <mergeCell ref="AJ30:AL30"/>
    <mergeCell ref="B31:G31"/>
    <mergeCell ref="H31:J31"/>
    <mergeCell ref="K31:M31"/>
    <mergeCell ref="N31:P31"/>
    <mergeCell ref="Q31:S31"/>
    <mergeCell ref="U31:Z31"/>
    <mergeCell ref="AA29:AC29"/>
    <mergeCell ref="AD29:AF29"/>
    <mergeCell ref="AG29:AI29"/>
    <mergeCell ref="AJ29:AL29"/>
    <mergeCell ref="B30:G30"/>
    <mergeCell ref="H30:J30"/>
    <mergeCell ref="K30:M30"/>
    <mergeCell ref="N30:P30"/>
    <mergeCell ref="Q30:S30"/>
    <mergeCell ref="U30:Z30"/>
    <mergeCell ref="AA28:AC28"/>
    <mergeCell ref="AD28:AF28"/>
    <mergeCell ref="AG28:AI28"/>
    <mergeCell ref="AJ28:AL28"/>
    <mergeCell ref="B29:G29"/>
    <mergeCell ref="H29:J29"/>
    <mergeCell ref="K29:M29"/>
    <mergeCell ref="N29:P29"/>
    <mergeCell ref="Q29:S29"/>
    <mergeCell ref="U29:Z29"/>
    <mergeCell ref="AA27:AC27"/>
    <mergeCell ref="AD27:AF27"/>
    <mergeCell ref="AG27:AI27"/>
    <mergeCell ref="AJ27:AL27"/>
    <mergeCell ref="B28:G28"/>
    <mergeCell ref="H28:J28"/>
    <mergeCell ref="K28:M28"/>
    <mergeCell ref="N28:P28"/>
    <mergeCell ref="Q28:S28"/>
    <mergeCell ref="U28:Z28"/>
    <mergeCell ref="AA26:AC26"/>
    <mergeCell ref="AD26:AF26"/>
    <mergeCell ref="AG26:AI26"/>
    <mergeCell ref="AJ26:AL26"/>
    <mergeCell ref="B27:G27"/>
    <mergeCell ref="H27:J27"/>
    <mergeCell ref="K27:M27"/>
    <mergeCell ref="N27:P27"/>
    <mergeCell ref="Q27:S27"/>
    <mergeCell ref="U27:Z27"/>
    <mergeCell ref="AA25:AC25"/>
    <mergeCell ref="AD25:AF25"/>
    <mergeCell ref="AG25:AI25"/>
    <mergeCell ref="AJ25:AL25"/>
    <mergeCell ref="B26:G26"/>
    <mergeCell ref="H26:J26"/>
    <mergeCell ref="K26:M26"/>
    <mergeCell ref="N26:P26"/>
    <mergeCell ref="Q26:S26"/>
    <mergeCell ref="U26:Z26"/>
    <mergeCell ref="AA24:AC24"/>
    <mergeCell ref="AD24:AF24"/>
    <mergeCell ref="AG24:AI24"/>
    <mergeCell ref="AJ24:AL24"/>
    <mergeCell ref="B25:G25"/>
    <mergeCell ref="H25:J25"/>
    <mergeCell ref="K25:M25"/>
    <mergeCell ref="N25:P25"/>
    <mergeCell ref="Q25:S25"/>
    <mergeCell ref="U25:Z25"/>
    <mergeCell ref="AA23:AC23"/>
    <mergeCell ref="AD23:AF23"/>
    <mergeCell ref="AG23:AI23"/>
    <mergeCell ref="AJ23:AL23"/>
    <mergeCell ref="B24:G24"/>
    <mergeCell ref="H24:J24"/>
    <mergeCell ref="K24:M24"/>
    <mergeCell ref="N24:P24"/>
    <mergeCell ref="Q24:S24"/>
    <mergeCell ref="U24:Z24"/>
    <mergeCell ref="AA22:AC22"/>
    <mergeCell ref="AD22:AF22"/>
    <mergeCell ref="AG22:AI22"/>
    <mergeCell ref="AJ22:AL22"/>
    <mergeCell ref="B23:G23"/>
    <mergeCell ref="H23:J23"/>
    <mergeCell ref="K23:M23"/>
    <mergeCell ref="N23:P23"/>
    <mergeCell ref="Q23:S23"/>
    <mergeCell ref="U23:Z23"/>
    <mergeCell ref="AA21:AC21"/>
    <mergeCell ref="AD21:AF21"/>
    <mergeCell ref="AG21:AI21"/>
    <mergeCell ref="AJ21:AL21"/>
    <mergeCell ref="B22:G22"/>
    <mergeCell ref="H22:J22"/>
    <mergeCell ref="K22:M22"/>
    <mergeCell ref="N22:P22"/>
    <mergeCell ref="Q22:S22"/>
    <mergeCell ref="U22:Z22"/>
    <mergeCell ref="AA20:AC20"/>
    <mergeCell ref="AD20:AF20"/>
    <mergeCell ref="AG20:AI20"/>
    <mergeCell ref="AJ20:AL20"/>
    <mergeCell ref="B21:G21"/>
    <mergeCell ref="H21:J21"/>
    <mergeCell ref="K21:M21"/>
    <mergeCell ref="N21:P21"/>
    <mergeCell ref="Q21:S21"/>
    <mergeCell ref="U21:Z21"/>
    <mergeCell ref="AA19:AC19"/>
    <mergeCell ref="AD19:AF19"/>
    <mergeCell ref="AG19:AI19"/>
    <mergeCell ref="AJ19:AL19"/>
    <mergeCell ref="B20:G20"/>
    <mergeCell ref="H20:J20"/>
    <mergeCell ref="K20:M20"/>
    <mergeCell ref="N20:P20"/>
    <mergeCell ref="Q20:S20"/>
    <mergeCell ref="U20:Z20"/>
    <mergeCell ref="AA18:AC18"/>
    <mergeCell ref="AD18:AF18"/>
    <mergeCell ref="AG18:AI18"/>
    <mergeCell ref="AJ18:AL18"/>
    <mergeCell ref="B19:G19"/>
    <mergeCell ref="H19:J19"/>
    <mergeCell ref="K19:M19"/>
    <mergeCell ref="N19:P19"/>
    <mergeCell ref="Q19:S19"/>
    <mergeCell ref="U19:Z19"/>
    <mergeCell ref="AA17:AC17"/>
    <mergeCell ref="AD17:AF17"/>
    <mergeCell ref="AG17:AI17"/>
    <mergeCell ref="AJ17:AL17"/>
    <mergeCell ref="B18:G18"/>
    <mergeCell ref="H18:J18"/>
    <mergeCell ref="K18:M18"/>
    <mergeCell ref="N18:P18"/>
    <mergeCell ref="Q18:S18"/>
    <mergeCell ref="U18:Z18"/>
    <mergeCell ref="AA16:AC16"/>
    <mergeCell ref="AD16:AF16"/>
    <mergeCell ref="AG16:AI16"/>
    <mergeCell ref="AJ16:AL16"/>
    <mergeCell ref="B17:G17"/>
    <mergeCell ref="H17:J17"/>
    <mergeCell ref="K17:M17"/>
    <mergeCell ref="N17:P17"/>
    <mergeCell ref="Q17:S17"/>
    <mergeCell ref="U17:Z17"/>
    <mergeCell ref="AA15:AC15"/>
    <mergeCell ref="AD15:AF15"/>
    <mergeCell ref="AG15:AI15"/>
    <mergeCell ref="AJ15:AL15"/>
    <mergeCell ref="B16:G16"/>
    <mergeCell ref="H16:J16"/>
    <mergeCell ref="K16:M16"/>
    <mergeCell ref="N16:P16"/>
    <mergeCell ref="Q16:S16"/>
    <mergeCell ref="U16:Z16"/>
    <mergeCell ref="AA14:AC14"/>
    <mergeCell ref="AD14:AF14"/>
    <mergeCell ref="AG14:AI14"/>
    <mergeCell ref="AJ14:AL14"/>
    <mergeCell ref="B15:G15"/>
    <mergeCell ref="H15:J15"/>
    <mergeCell ref="K15:M15"/>
    <mergeCell ref="N15:P15"/>
    <mergeCell ref="Q15:S15"/>
    <mergeCell ref="U15:Z15"/>
    <mergeCell ref="AA13:AC13"/>
    <mergeCell ref="AD13:AF13"/>
    <mergeCell ref="AG13:AI13"/>
    <mergeCell ref="AJ13:AL13"/>
    <mergeCell ref="B14:G14"/>
    <mergeCell ref="H14:J14"/>
    <mergeCell ref="K14:M14"/>
    <mergeCell ref="N14:P14"/>
    <mergeCell ref="Q14:S14"/>
    <mergeCell ref="U14:Z14"/>
    <mergeCell ref="AA12:AC12"/>
    <mergeCell ref="AD12:AF12"/>
    <mergeCell ref="AG12:AI12"/>
    <mergeCell ref="AJ12:AL12"/>
    <mergeCell ref="B13:G13"/>
    <mergeCell ref="H13:J13"/>
    <mergeCell ref="K13:M13"/>
    <mergeCell ref="N13:P13"/>
    <mergeCell ref="Q13:S13"/>
    <mergeCell ref="U13:Z13"/>
    <mergeCell ref="AA11:AC11"/>
    <mergeCell ref="AD11:AF11"/>
    <mergeCell ref="AG11:AI11"/>
    <mergeCell ref="AJ11:AL11"/>
    <mergeCell ref="B12:G12"/>
    <mergeCell ref="H12:J12"/>
    <mergeCell ref="K12:M12"/>
    <mergeCell ref="N12:P12"/>
    <mergeCell ref="Q12:S12"/>
    <mergeCell ref="U12:Z12"/>
    <mergeCell ref="AA10:AC10"/>
    <mergeCell ref="AD10:AF10"/>
    <mergeCell ref="AG10:AI10"/>
    <mergeCell ref="AJ10:AL10"/>
    <mergeCell ref="B11:G11"/>
    <mergeCell ref="H11:J11"/>
    <mergeCell ref="K11:M11"/>
    <mergeCell ref="N11:P11"/>
    <mergeCell ref="Q11:S11"/>
    <mergeCell ref="U11:Z11"/>
    <mergeCell ref="AA9:AC9"/>
    <mergeCell ref="AD9:AF9"/>
    <mergeCell ref="AG9:AI9"/>
    <mergeCell ref="AJ9:AL9"/>
    <mergeCell ref="B10:G10"/>
    <mergeCell ref="H10:J10"/>
    <mergeCell ref="K10:M10"/>
    <mergeCell ref="N10:P10"/>
    <mergeCell ref="Q10:S10"/>
    <mergeCell ref="U10:Z10"/>
    <mergeCell ref="AA8:AC8"/>
    <mergeCell ref="AD8:AF8"/>
    <mergeCell ref="AG8:AI8"/>
    <mergeCell ref="AJ8:AL8"/>
    <mergeCell ref="B9:G9"/>
    <mergeCell ref="H9:J9"/>
    <mergeCell ref="K9:M9"/>
    <mergeCell ref="N9:P9"/>
    <mergeCell ref="Q9:S9"/>
    <mergeCell ref="U9:Z9"/>
    <mergeCell ref="AA7:AC7"/>
    <mergeCell ref="AD7:AF7"/>
    <mergeCell ref="AG7:AI7"/>
    <mergeCell ref="AJ7:AL7"/>
    <mergeCell ref="B8:G8"/>
    <mergeCell ref="H8:J8"/>
    <mergeCell ref="K8:M8"/>
    <mergeCell ref="N8:P8"/>
    <mergeCell ref="Q8:S8"/>
    <mergeCell ref="U8:Z8"/>
    <mergeCell ref="AA6:AC6"/>
    <mergeCell ref="AD6:AF6"/>
    <mergeCell ref="AG6:AI6"/>
    <mergeCell ref="AJ6:AL6"/>
    <mergeCell ref="B7:G7"/>
    <mergeCell ref="H7:J7"/>
    <mergeCell ref="K7:M7"/>
    <mergeCell ref="N7:P7"/>
    <mergeCell ref="Q7:S7"/>
    <mergeCell ref="U7:Z7"/>
    <mergeCell ref="AA5:AC5"/>
    <mergeCell ref="AD5:AF5"/>
    <mergeCell ref="AG5:AI5"/>
    <mergeCell ref="AJ5:AL5"/>
    <mergeCell ref="B6:G6"/>
    <mergeCell ref="H6:J6"/>
    <mergeCell ref="K6:M6"/>
    <mergeCell ref="N6:P6"/>
    <mergeCell ref="Q6:S6"/>
    <mergeCell ref="U6:Z6"/>
    <mergeCell ref="Q4:S4"/>
    <mergeCell ref="AD4:AF4"/>
    <mergeCell ref="AG4:AI4"/>
    <mergeCell ref="AJ4:AL4"/>
    <mergeCell ref="B5:G5"/>
    <mergeCell ref="H5:J5"/>
    <mergeCell ref="K5:M5"/>
    <mergeCell ref="N5:P5"/>
    <mergeCell ref="Q5:S5"/>
    <mergeCell ref="U5:Z5"/>
    <mergeCell ref="A1:AL1"/>
    <mergeCell ref="AD2:AL2"/>
    <mergeCell ref="B3:G4"/>
    <mergeCell ref="H3:J4"/>
    <mergeCell ref="K3:S3"/>
    <mergeCell ref="U3:Z4"/>
    <mergeCell ref="AA3:AC4"/>
    <mergeCell ref="AD3:AL3"/>
    <mergeCell ref="K4:M4"/>
    <mergeCell ref="N4:P4"/>
  </mergeCells>
  <phoneticPr fontId="2"/>
  <pageMargins left="0.78740157480314965" right="0.78740157480314965" top="0.86614173228346458" bottom="0.51181102362204722" header="0.78740157480314965" footer="0.51181102362204722"/>
  <pageSetup paperSize="9" scale="61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418E-1BEF-4887-8798-817F45A0339D}">
  <sheetPr>
    <pageSetUpPr fitToPage="1"/>
  </sheetPr>
  <dimension ref="A1:AZ57"/>
  <sheetViews>
    <sheetView showGridLines="0" zoomScale="90" zoomScaleNormal="90" workbookViewId="0">
      <pane ySplit="4" topLeftCell="A5" activePane="bottomLeft" state="frozen"/>
      <selection pane="bottomLeft" sqref="A1:AL1"/>
    </sheetView>
  </sheetViews>
  <sheetFormatPr defaultColWidth="2.5703125" defaultRowHeight="14.25" x14ac:dyDescent="0.15"/>
  <cols>
    <col min="1" max="1" width="2.5703125" style="1" customWidth="1"/>
    <col min="2" max="7" width="3.5703125" style="80" customWidth="1"/>
    <col min="8" max="19" width="4.140625" style="1" customWidth="1"/>
    <col min="20" max="20" width="2.5703125" style="1" customWidth="1"/>
    <col min="21" max="26" width="3.5703125" style="1" customWidth="1"/>
    <col min="27" max="38" width="4.140625" style="1" customWidth="1"/>
    <col min="39" max="257" width="2.5703125" style="1"/>
    <col min="258" max="263" width="3.5703125" style="1" customWidth="1"/>
    <col min="264" max="275" width="4.140625" style="1" customWidth="1"/>
    <col min="276" max="276" width="2.5703125" style="1"/>
    <col min="277" max="282" width="3.5703125" style="1" customWidth="1"/>
    <col min="283" max="294" width="4.140625" style="1" customWidth="1"/>
    <col min="295" max="513" width="2.5703125" style="1"/>
    <col min="514" max="519" width="3.5703125" style="1" customWidth="1"/>
    <col min="520" max="531" width="4.140625" style="1" customWidth="1"/>
    <col min="532" max="532" width="2.5703125" style="1"/>
    <col min="533" max="538" width="3.5703125" style="1" customWidth="1"/>
    <col min="539" max="550" width="4.140625" style="1" customWidth="1"/>
    <col min="551" max="769" width="2.5703125" style="1"/>
    <col min="770" max="775" width="3.5703125" style="1" customWidth="1"/>
    <col min="776" max="787" width="4.140625" style="1" customWidth="1"/>
    <col min="788" max="788" width="2.5703125" style="1"/>
    <col min="789" max="794" width="3.5703125" style="1" customWidth="1"/>
    <col min="795" max="806" width="4.140625" style="1" customWidth="1"/>
    <col min="807" max="1025" width="2.5703125" style="1"/>
    <col min="1026" max="1031" width="3.5703125" style="1" customWidth="1"/>
    <col min="1032" max="1043" width="4.140625" style="1" customWidth="1"/>
    <col min="1044" max="1044" width="2.5703125" style="1"/>
    <col min="1045" max="1050" width="3.5703125" style="1" customWidth="1"/>
    <col min="1051" max="1062" width="4.140625" style="1" customWidth="1"/>
    <col min="1063" max="1281" width="2.5703125" style="1"/>
    <col min="1282" max="1287" width="3.5703125" style="1" customWidth="1"/>
    <col min="1288" max="1299" width="4.140625" style="1" customWidth="1"/>
    <col min="1300" max="1300" width="2.5703125" style="1"/>
    <col min="1301" max="1306" width="3.5703125" style="1" customWidth="1"/>
    <col min="1307" max="1318" width="4.140625" style="1" customWidth="1"/>
    <col min="1319" max="1537" width="2.5703125" style="1"/>
    <col min="1538" max="1543" width="3.5703125" style="1" customWidth="1"/>
    <col min="1544" max="1555" width="4.140625" style="1" customWidth="1"/>
    <col min="1556" max="1556" width="2.5703125" style="1"/>
    <col min="1557" max="1562" width="3.5703125" style="1" customWidth="1"/>
    <col min="1563" max="1574" width="4.140625" style="1" customWidth="1"/>
    <col min="1575" max="1793" width="2.5703125" style="1"/>
    <col min="1794" max="1799" width="3.5703125" style="1" customWidth="1"/>
    <col min="1800" max="1811" width="4.140625" style="1" customWidth="1"/>
    <col min="1812" max="1812" width="2.5703125" style="1"/>
    <col min="1813" max="1818" width="3.5703125" style="1" customWidth="1"/>
    <col min="1819" max="1830" width="4.140625" style="1" customWidth="1"/>
    <col min="1831" max="2049" width="2.5703125" style="1"/>
    <col min="2050" max="2055" width="3.5703125" style="1" customWidth="1"/>
    <col min="2056" max="2067" width="4.140625" style="1" customWidth="1"/>
    <col min="2068" max="2068" width="2.5703125" style="1"/>
    <col min="2069" max="2074" width="3.5703125" style="1" customWidth="1"/>
    <col min="2075" max="2086" width="4.140625" style="1" customWidth="1"/>
    <col min="2087" max="2305" width="2.5703125" style="1"/>
    <col min="2306" max="2311" width="3.5703125" style="1" customWidth="1"/>
    <col min="2312" max="2323" width="4.140625" style="1" customWidth="1"/>
    <col min="2324" max="2324" width="2.5703125" style="1"/>
    <col min="2325" max="2330" width="3.5703125" style="1" customWidth="1"/>
    <col min="2331" max="2342" width="4.140625" style="1" customWidth="1"/>
    <col min="2343" max="2561" width="2.5703125" style="1"/>
    <col min="2562" max="2567" width="3.5703125" style="1" customWidth="1"/>
    <col min="2568" max="2579" width="4.140625" style="1" customWidth="1"/>
    <col min="2580" max="2580" width="2.5703125" style="1"/>
    <col min="2581" max="2586" width="3.5703125" style="1" customWidth="1"/>
    <col min="2587" max="2598" width="4.140625" style="1" customWidth="1"/>
    <col min="2599" max="2817" width="2.5703125" style="1"/>
    <col min="2818" max="2823" width="3.5703125" style="1" customWidth="1"/>
    <col min="2824" max="2835" width="4.140625" style="1" customWidth="1"/>
    <col min="2836" max="2836" width="2.5703125" style="1"/>
    <col min="2837" max="2842" width="3.5703125" style="1" customWidth="1"/>
    <col min="2843" max="2854" width="4.140625" style="1" customWidth="1"/>
    <col min="2855" max="3073" width="2.5703125" style="1"/>
    <col min="3074" max="3079" width="3.5703125" style="1" customWidth="1"/>
    <col min="3080" max="3091" width="4.140625" style="1" customWidth="1"/>
    <col min="3092" max="3092" width="2.5703125" style="1"/>
    <col min="3093" max="3098" width="3.5703125" style="1" customWidth="1"/>
    <col min="3099" max="3110" width="4.140625" style="1" customWidth="1"/>
    <col min="3111" max="3329" width="2.5703125" style="1"/>
    <col min="3330" max="3335" width="3.5703125" style="1" customWidth="1"/>
    <col min="3336" max="3347" width="4.140625" style="1" customWidth="1"/>
    <col min="3348" max="3348" width="2.5703125" style="1"/>
    <col min="3349" max="3354" width="3.5703125" style="1" customWidth="1"/>
    <col min="3355" max="3366" width="4.140625" style="1" customWidth="1"/>
    <col min="3367" max="3585" width="2.5703125" style="1"/>
    <col min="3586" max="3591" width="3.5703125" style="1" customWidth="1"/>
    <col min="3592" max="3603" width="4.140625" style="1" customWidth="1"/>
    <col min="3604" max="3604" width="2.5703125" style="1"/>
    <col min="3605" max="3610" width="3.5703125" style="1" customWidth="1"/>
    <col min="3611" max="3622" width="4.140625" style="1" customWidth="1"/>
    <col min="3623" max="3841" width="2.5703125" style="1"/>
    <col min="3842" max="3847" width="3.5703125" style="1" customWidth="1"/>
    <col min="3848" max="3859" width="4.140625" style="1" customWidth="1"/>
    <col min="3860" max="3860" width="2.5703125" style="1"/>
    <col min="3861" max="3866" width="3.5703125" style="1" customWidth="1"/>
    <col min="3867" max="3878" width="4.140625" style="1" customWidth="1"/>
    <col min="3879" max="4097" width="2.5703125" style="1"/>
    <col min="4098" max="4103" width="3.5703125" style="1" customWidth="1"/>
    <col min="4104" max="4115" width="4.140625" style="1" customWidth="1"/>
    <col min="4116" max="4116" width="2.5703125" style="1"/>
    <col min="4117" max="4122" width="3.5703125" style="1" customWidth="1"/>
    <col min="4123" max="4134" width="4.140625" style="1" customWidth="1"/>
    <col min="4135" max="4353" width="2.5703125" style="1"/>
    <col min="4354" max="4359" width="3.5703125" style="1" customWidth="1"/>
    <col min="4360" max="4371" width="4.140625" style="1" customWidth="1"/>
    <col min="4372" max="4372" width="2.5703125" style="1"/>
    <col min="4373" max="4378" width="3.5703125" style="1" customWidth="1"/>
    <col min="4379" max="4390" width="4.140625" style="1" customWidth="1"/>
    <col min="4391" max="4609" width="2.5703125" style="1"/>
    <col min="4610" max="4615" width="3.5703125" style="1" customWidth="1"/>
    <col min="4616" max="4627" width="4.140625" style="1" customWidth="1"/>
    <col min="4628" max="4628" width="2.5703125" style="1"/>
    <col min="4629" max="4634" width="3.5703125" style="1" customWidth="1"/>
    <col min="4635" max="4646" width="4.140625" style="1" customWidth="1"/>
    <col min="4647" max="4865" width="2.5703125" style="1"/>
    <col min="4866" max="4871" width="3.5703125" style="1" customWidth="1"/>
    <col min="4872" max="4883" width="4.140625" style="1" customWidth="1"/>
    <col min="4884" max="4884" width="2.5703125" style="1"/>
    <col min="4885" max="4890" width="3.5703125" style="1" customWidth="1"/>
    <col min="4891" max="4902" width="4.140625" style="1" customWidth="1"/>
    <col min="4903" max="5121" width="2.5703125" style="1"/>
    <col min="5122" max="5127" width="3.5703125" style="1" customWidth="1"/>
    <col min="5128" max="5139" width="4.140625" style="1" customWidth="1"/>
    <col min="5140" max="5140" width="2.5703125" style="1"/>
    <col min="5141" max="5146" width="3.5703125" style="1" customWidth="1"/>
    <col min="5147" max="5158" width="4.140625" style="1" customWidth="1"/>
    <col min="5159" max="5377" width="2.5703125" style="1"/>
    <col min="5378" max="5383" width="3.5703125" style="1" customWidth="1"/>
    <col min="5384" max="5395" width="4.140625" style="1" customWidth="1"/>
    <col min="5396" max="5396" width="2.5703125" style="1"/>
    <col min="5397" max="5402" width="3.5703125" style="1" customWidth="1"/>
    <col min="5403" max="5414" width="4.140625" style="1" customWidth="1"/>
    <col min="5415" max="5633" width="2.5703125" style="1"/>
    <col min="5634" max="5639" width="3.5703125" style="1" customWidth="1"/>
    <col min="5640" max="5651" width="4.140625" style="1" customWidth="1"/>
    <col min="5652" max="5652" width="2.5703125" style="1"/>
    <col min="5653" max="5658" width="3.5703125" style="1" customWidth="1"/>
    <col min="5659" max="5670" width="4.140625" style="1" customWidth="1"/>
    <col min="5671" max="5889" width="2.5703125" style="1"/>
    <col min="5890" max="5895" width="3.5703125" style="1" customWidth="1"/>
    <col min="5896" max="5907" width="4.140625" style="1" customWidth="1"/>
    <col min="5908" max="5908" width="2.5703125" style="1"/>
    <col min="5909" max="5914" width="3.5703125" style="1" customWidth="1"/>
    <col min="5915" max="5926" width="4.140625" style="1" customWidth="1"/>
    <col min="5927" max="6145" width="2.5703125" style="1"/>
    <col min="6146" max="6151" width="3.5703125" style="1" customWidth="1"/>
    <col min="6152" max="6163" width="4.140625" style="1" customWidth="1"/>
    <col min="6164" max="6164" width="2.5703125" style="1"/>
    <col min="6165" max="6170" width="3.5703125" style="1" customWidth="1"/>
    <col min="6171" max="6182" width="4.140625" style="1" customWidth="1"/>
    <col min="6183" max="6401" width="2.5703125" style="1"/>
    <col min="6402" max="6407" width="3.5703125" style="1" customWidth="1"/>
    <col min="6408" max="6419" width="4.140625" style="1" customWidth="1"/>
    <col min="6420" max="6420" width="2.5703125" style="1"/>
    <col min="6421" max="6426" width="3.5703125" style="1" customWidth="1"/>
    <col min="6427" max="6438" width="4.140625" style="1" customWidth="1"/>
    <col min="6439" max="6657" width="2.5703125" style="1"/>
    <col min="6658" max="6663" width="3.5703125" style="1" customWidth="1"/>
    <col min="6664" max="6675" width="4.140625" style="1" customWidth="1"/>
    <col min="6676" max="6676" width="2.5703125" style="1"/>
    <col min="6677" max="6682" width="3.5703125" style="1" customWidth="1"/>
    <col min="6683" max="6694" width="4.140625" style="1" customWidth="1"/>
    <col min="6695" max="6913" width="2.5703125" style="1"/>
    <col min="6914" max="6919" width="3.5703125" style="1" customWidth="1"/>
    <col min="6920" max="6931" width="4.140625" style="1" customWidth="1"/>
    <col min="6932" max="6932" width="2.5703125" style="1"/>
    <col min="6933" max="6938" width="3.5703125" style="1" customWidth="1"/>
    <col min="6939" max="6950" width="4.140625" style="1" customWidth="1"/>
    <col min="6951" max="7169" width="2.5703125" style="1"/>
    <col min="7170" max="7175" width="3.5703125" style="1" customWidth="1"/>
    <col min="7176" max="7187" width="4.140625" style="1" customWidth="1"/>
    <col min="7188" max="7188" width="2.5703125" style="1"/>
    <col min="7189" max="7194" width="3.5703125" style="1" customWidth="1"/>
    <col min="7195" max="7206" width="4.140625" style="1" customWidth="1"/>
    <col min="7207" max="7425" width="2.5703125" style="1"/>
    <col min="7426" max="7431" width="3.5703125" style="1" customWidth="1"/>
    <col min="7432" max="7443" width="4.140625" style="1" customWidth="1"/>
    <col min="7444" max="7444" width="2.5703125" style="1"/>
    <col min="7445" max="7450" width="3.5703125" style="1" customWidth="1"/>
    <col min="7451" max="7462" width="4.140625" style="1" customWidth="1"/>
    <col min="7463" max="7681" width="2.5703125" style="1"/>
    <col min="7682" max="7687" width="3.5703125" style="1" customWidth="1"/>
    <col min="7688" max="7699" width="4.140625" style="1" customWidth="1"/>
    <col min="7700" max="7700" width="2.5703125" style="1"/>
    <col min="7701" max="7706" width="3.5703125" style="1" customWidth="1"/>
    <col min="7707" max="7718" width="4.140625" style="1" customWidth="1"/>
    <col min="7719" max="7937" width="2.5703125" style="1"/>
    <col min="7938" max="7943" width="3.5703125" style="1" customWidth="1"/>
    <col min="7944" max="7955" width="4.140625" style="1" customWidth="1"/>
    <col min="7956" max="7956" width="2.5703125" style="1"/>
    <col min="7957" max="7962" width="3.5703125" style="1" customWidth="1"/>
    <col min="7963" max="7974" width="4.140625" style="1" customWidth="1"/>
    <col min="7975" max="8193" width="2.5703125" style="1"/>
    <col min="8194" max="8199" width="3.5703125" style="1" customWidth="1"/>
    <col min="8200" max="8211" width="4.140625" style="1" customWidth="1"/>
    <col min="8212" max="8212" width="2.5703125" style="1"/>
    <col min="8213" max="8218" width="3.5703125" style="1" customWidth="1"/>
    <col min="8219" max="8230" width="4.140625" style="1" customWidth="1"/>
    <col min="8231" max="8449" width="2.5703125" style="1"/>
    <col min="8450" max="8455" width="3.5703125" style="1" customWidth="1"/>
    <col min="8456" max="8467" width="4.140625" style="1" customWidth="1"/>
    <col min="8468" max="8468" width="2.5703125" style="1"/>
    <col min="8469" max="8474" width="3.5703125" style="1" customWidth="1"/>
    <col min="8475" max="8486" width="4.140625" style="1" customWidth="1"/>
    <col min="8487" max="8705" width="2.5703125" style="1"/>
    <col min="8706" max="8711" width="3.5703125" style="1" customWidth="1"/>
    <col min="8712" max="8723" width="4.140625" style="1" customWidth="1"/>
    <col min="8724" max="8724" width="2.5703125" style="1"/>
    <col min="8725" max="8730" width="3.5703125" style="1" customWidth="1"/>
    <col min="8731" max="8742" width="4.140625" style="1" customWidth="1"/>
    <col min="8743" max="8961" width="2.5703125" style="1"/>
    <col min="8962" max="8967" width="3.5703125" style="1" customWidth="1"/>
    <col min="8968" max="8979" width="4.140625" style="1" customWidth="1"/>
    <col min="8980" max="8980" width="2.5703125" style="1"/>
    <col min="8981" max="8986" width="3.5703125" style="1" customWidth="1"/>
    <col min="8987" max="8998" width="4.140625" style="1" customWidth="1"/>
    <col min="8999" max="9217" width="2.5703125" style="1"/>
    <col min="9218" max="9223" width="3.5703125" style="1" customWidth="1"/>
    <col min="9224" max="9235" width="4.140625" style="1" customWidth="1"/>
    <col min="9236" max="9236" width="2.5703125" style="1"/>
    <col min="9237" max="9242" width="3.5703125" style="1" customWidth="1"/>
    <col min="9243" max="9254" width="4.140625" style="1" customWidth="1"/>
    <col min="9255" max="9473" width="2.5703125" style="1"/>
    <col min="9474" max="9479" width="3.5703125" style="1" customWidth="1"/>
    <col min="9480" max="9491" width="4.140625" style="1" customWidth="1"/>
    <col min="9492" max="9492" width="2.5703125" style="1"/>
    <col min="9493" max="9498" width="3.5703125" style="1" customWidth="1"/>
    <col min="9499" max="9510" width="4.140625" style="1" customWidth="1"/>
    <col min="9511" max="9729" width="2.5703125" style="1"/>
    <col min="9730" max="9735" width="3.5703125" style="1" customWidth="1"/>
    <col min="9736" max="9747" width="4.140625" style="1" customWidth="1"/>
    <col min="9748" max="9748" width="2.5703125" style="1"/>
    <col min="9749" max="9754" width="3.5703125" style="1" customWidth="1"/>
    <col min="9755" max="9766" width="4.140625" style="1" customWidth="1"/>
    <col min="9767" max="9985" width="2.5703125" style="1"/>
    <col min="9986" max="9991" width="3.5703125" style="1" customWidth="1"/>
    <col min="9992" max="10003" width="4.140625" style="1" customWidth="1"/>
    <col min="10004" max="10004" width="2.5703125" style="1"/>
    <col min="10005" max="10010" width="3.5703125" style="1" customWidth="1"/>
    <col min="10011" max="10022" width="4.140625" style="1" customWidth="1"/>
    <col min="10023" max="10241" width="2.5703125" style="1"/>
    <col min="10242" max="10247" width="3.5703125" style="1" customWidth="1"/>
    <col min="10248" max="10259" width="4.140625" style="1" customWidth="1"/>
    <col min="10260" max="10260" width="2.5703125" style="1"/>
    <col min="10261" max="10266" width="3.5703125" style="1" customWidth="1"/>
    <col min="10267" max="10278" width="4.140625" style="1" customWidth="1"/>
    <col min="10279" max="10497" width="2.5703125" style="1"/>
    <col min="10498" max="10503" width="3.5703125" style="1" customWidth="1"/>
    <col min="10504" max="10515" width="4.140625" style="1" customWidth="1"/>
    <col min="10516" max="10516" width="2.5703125" style="1"/>
    <col min="10517" max="10522" width="3.5703125" style="1" customWidth="1"/>
    <col min="10523" max="10534" width="4.140625" style="1" customWidth="1"/>
    <col min="10535" max="10753" width="2.5703125" style="1"/>
    <col min="10754" max="10759" width="3.5703125" style="1" customWidth="1"/>
    <col min="10760" max="10771" width="4.140625" style="1" customWidth="1"/>
    <col min="10772" max="10772" width="2.5703125" style="1"/>
    <col min="10773" max="10778" width="3.5703125" style="1" customWidth="1"/>
    <col min="10779" max="10790" width="4.140625" style="1" customWidth="1"/>
    <col min="10791" max="11009" width="2.5703125" style="1"/>
    <col min="11010" max="11015" width="3.5703125" style="1" customWidth="1"/>
    <col min="11016" max="11027" width="4.140625" style="1" customWidth="1"/>
    <col min="11028" max="11028" width="2.5703125" style="1"/>
    <col min="11029" max="11034" width="3.5703125" style="1" customWidth="1"/>
    <col min="11035" max="11046" width="4.140625" style="1" customWidth="1"/>
    <col min="11047" max="11265" width="2.5703125" style="1"/>
    <col min="11266" max="11271" width="3.5703125" style="1" customWidth="1"/>
    <col min="11272" max="11283" width="4.140625" style="1" customWidth="1"/>
    <col min="11284" max="11284" width="2.5703125" style="1"/>
    <col min="11285" max="11290" width="3.5703125" style="1" customWidth="1"/>
    <col min="11291" max="11302" width="4.140625" style="1" customWidth="1"/>
    <col min="11303" max="11521" width="2.5703125" style="1"/>
    <col min="11522" max="11527" width="3.5703125" style="1" customWidth="1"/>
    <col min="11528" max="11539" width="4.140625" style="1" customWidth="1"/>
    <col min="11540" max="11540" width="2.5703125" style="1"/>
    <col min="11541" max="11546" width="3.5703125" style="1" customWidth="1"/>
    <col min="11547" max="11558" width="4.140625" style="1" customWidth="1"/>
    <col min="11559" max="11777" width="2.5703125" style="1"/>
    <col min="11778" max="11783" width="3.5703125" style="1" customWidth="1"/>
    <col min="11784" max="11795" width="4.140625" style="1" customWidth="1"/>
    <col min="11796" max="11796" width="2.5703125" style="1"/>
    <col min="11797" max="11802" width="3.5703125" style="1" customWidth="1"/>
    <col min="11803" max="11814" width="4.140625" style="1" customWidth="1"/>
    <col min="11815" max="12033" width="2.5703125" style="1"/>
    <col min="12034" max="12039" width="3.5703125" style="1" customWidth="1"/>
    <col min="12040" max="12051" width="4.140625" style="1" customWidth="1"/>
    <col min="12052" max="12052" width="2.5703125" style="1"/>
    <col min="12053" max="12058" width="3.5703125" style="1" customWidth="1"/>
    <col min="12059" max="12070" width="4.140625" style="1" customWidth="1"/>
    <col min="12071" max="12289" width="2.5703125" style="1"/>
    <col min="12290" max="12295" width="3.5703125" style="1" customWidth="1"/>
    <col min="12296" max="12307" width="4.140625" style="1" customWidth="1"/>
    <col min="12308" max="12308" width="2.5703125" style="1"/>
    <col min="12309" max="12314" width="3.5703125" style="1" customWidth="1"/>
    <col min="12315" max="12326" width="4.140625" style="1" customWidth="1"/>
    <col min="12327" max="12545" width="2.5703125" style="1"/>
    <col min="12546" max="12551" width="3.5703125" style="1" customWidth="1"/>
    <col min="12552" max="12563" width="4.140625" style="1" customWidth="1"/>
    <col min="12564" max="12564" width="2.5703125" style="1"/>
    <col min="12565" max="12570" width="3.5703125" style="1" customWidth="1"/>
    <col min="12571" max="12582" width="4.140625" style="1" customWidth="1"/>
    <col min="12583" max="12801" width="2.5703125" style="1"/>
    <col min="12802" max="12807" width="3.5703125" style="1" customWidth="1"/>
    <col min="12808" max="12819" width="4.140625" style="1" customWidth="1"/>
    <col min="12820" max="12820" width="2.5703125" style="1"/>
    <col min="12821" max="12826" width="3.5703125" style="1" customWidth="1"/>
    <col min="12827" max="12838" width="4.140625" style="1" customWidth="1"/>
    <col min="12839" max="13057" width="2.5703125" style="1"/>
    <col min="13058" max="13063" width="3.5703125" style="1" customWidth="1"/>
    <col min="13064" max="13075" width="4.140625" style="1" customWidth="1"/>
    <col min="13076" max="13076" width="2.5703125" style="1"/>
    <col min="13077" max="13082" width="3.5703125" style="1" customWidth="1"/>
    <col min="13083" max="13094" width="4.140625" style="1" customWidth="1"/>
    <col min="13095" max="13313" width="2.5703125" style="1"/>
    <col min="13314" max="13319" width="3.5703125" style="1" customWidth="1"/>
    <col min="13320" max="13331" width="4.140625" style="1" customWidth="1"/>
    <col min="13332" max="13332" width="2.5703125" style="1"/>
    <col min="13333" max="13338" width="3.5703125" style="1" customWidth="1"/>
    <col min="13339" max="13350" width="4.140625" style="1" customWidth="1"/>
    <col min="13351" max="13569" width="2.5703125" style="1"/>
    <col min="13570" max="13575" width="3.5703125" style="1" customWidth="1"/>
    <col min="13576" max="13587" width="4.140625" style="1" customWidth="1"/>
    <col min="13588" max="13588" width="2.5703125" style="1"/>
    <col min="13589" max="13594" width="3.5703125" style="1" customWidth="1"/>
    <col min="13595" max="13606" width="4.140625" style="1" customWidth="1"/>
    <col min="13607" max="13825" width="2.5703125" style="1"/>
    <col min="13826" max="13831" width="3.5703125" style="1" customWidth="1"/>
    <col min="13832" max="13843" width="4.140625" style="1" customWidth="1"/>
    <col min="13844" max="13844" width="2.5703125" style="1"/>
    <col min="13845" max="13850" width="3.5703125" style="1" customWidth="1"/>
    <col min="13851" max="13862" width="4.140625" style="1" customWidth="1"/>
    <col min="13863" max="14081" width="2.5703125" style="1"/>
    <col min="14082" max="14087" width="3.5703125" style="1" customWidth="1"/>
    <col min="14088" max="14099" width="4.140625" style="1" customWidth="1"/>
    <col min="14100" max="14100" width="2.5703125" style="1"/>
    <col min="14101" max="14106" width="3.5703125" style="1" customWidth="1"/>
    <col min="14107" max="14118" width="4.140625" style="1" customWidth="1"/>
    <col min="14119" max="14337" width="2.5703125" style="1"/>
    <col min="14338" max="14343" width="3.5703125" style="1" customWidth="1"/>
    <col min="14344" max="14355" width="4.140625" style="1" customWidth="1"/>
    <col min="14356" max="14356" width="2.5703125" style="1"/>
    <col min="14357" max="14362" width="3.5703125" style="1" customWidth="1"/>
    <col min="14363" max="14374" width="4.140625" style="1" customWidth="1"/>
    <col min="14375" max="14593" width="2.5703125" style="1"/>
    <col min="14594" max="14599" width="3.5703125" style="1" customWidth="1"/>
    <col min="14600" max="14611" width="4.140625" style="1" customWidth="1"/>
    <col min="14612" max="14612" width="2.5703125" style="1"/>
    <col min="14613" max="14618" width="3.5703125" style="1" customWidth="1"/>
    <col min="14619" max="14630" width="4.140625" style="1" customWidth="1"/>
    <col min="14631" max="14849" width="2.5703125" style="1"/>
    <col min="14850" max="14855" width="3.5703125" style="1" customWidth="1"/>
    <col min="14856" max="14867" width="4.140625" style="1" customWidth="1"/>
    <col min="14868" max="14868" width="2.5703125" style="1"/>
    <col min="14869" max="14874" width="3.5703125" style="1" customWidth="1"/>
    <col min="14875" max="14886" width="4.140625" style="1" customWidth="1"/>
    <col min="14887" max="15105" width="2.5703125" style="1"/>
    <col min="15106" max="15111" width="3.5703125" style="1" customWidth="1"/>
    <col min="15112" max="15123" width="4.140625" style="1" customWidth="1"/>
    <col min="15124" max="15124" width="2.5703125" style="1"/>
    <col min="15125" max="15130" width="3.5703125" style="1" customWidth="1"/>
    <col min="15131" max="15142" width="4.140625" style="1" customWidth="1"/>
    <col min="15143" max="15361" width="2.5703125" style="1"/>
    <col min="15362" max="15367" width="3.5703125" style="1" customWidth="1"/>
    <col min="15368" max="15379" width="4.140625" style="1" customWidth="1"/>
    <col min="15380" max="15380" width="2.5703125" style="1"/>
    <col min="15381" max="15386" width="3.5703125" style="1" customWidth="1"/>
    <col min="15387" max="15398" width="4.140625" style="1" customWidth="1"/>
    <col min="15399" max="15617" width="2.5703125" style="1"/>
    <col min="15618" max="15623" width="3.5703125" style="1" customWidth="1"/>
    <col min="15624" max="15635" width="4.140625" style="1" customWidth="1"/>
    <col min="15636" max="15636" width="2.5703125" style="1"/>
    <col min="15637" max="15642" width="3.5703125" style="1" customWidth="1"/>
    <col min="15643" max="15654" width="4.140625" style="1" customWidth="1"/>
    <col min="15655" max="15873" width="2.5703125" style="1"/>
    <col min="15874" max="15879" width="3.5703125" style="1" customWidth="1"/>
    <col min="15880" max="15891" width="4.140625" style="1" customWidth="1"/>
    <col min="15892" max="15892" width="2.5703125" style="1"/>
    <col min="15893" max="15898" width="3.5703125" style="1" customWidth="1"/>
    <col min="15899" max="15910" width="4.140625" style="1" customWidth="1"/>
    <col min="15911" max="16129" width="2.5703125" style="1"/>
    <col min="16130" max="16135" width="3.5703125" style="1" customWidth="1"/>
    <col min="16136" max="16147" width="4.140625" style="1" customWidth="1"/>
    <col min="16148" max="16148" width="2.5703125" style="1"/>
    <col min="16149" max="16154" width="3.5703125" style="1" customWidth="1"/>
    <col min="16155" max="16166" width="4.140625" style="1" customWidth="1"/>
    <col min="16167" max="16384" width="2.5703125" style="1"/>
  </cols>
  <sheetData>
    <row r="1" spans="1:38" ht="27.75" customHeight="1" x14ac:dyDescent="0.15">
      <c r="A1" s="34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8" customHeight="1" thickBot="1" x14ac:dyDescent="0.2"/>
    <row r="3" spans="1:38" ht="24.95" customHeight="1" x14ac:dyDescent="0.15">
      <c r="B3" s="81" t="s">
        <v>57</v>
      </c>
      <c r="C3" s="81"/>
      <c r="D3" s="81"/>
      <c r="E3" s="81"/>
      <c r="F3" s="81"/>
      <c r="G3" s="82"/>
      <c r="H3" s="83" t="s">
        <v>3</v>
      </c>
      <c r="I3" s="83"/>
      <c r="J3" s="83"/>
      <c r="K3" s="84" t="s">
        <v>4</v>
      </c>
      <c r="L3" s="83"/>
      <c r="M3" s="83"/>
      <c r="N3" s="83"/>
      <c r="O3" s="83"/>
      <c r="P3" s="83"/>
      <c r="Q3" s="83"/>
      <c r="R3" s="83"/>
      <c r="S3" s="83"/>
      <c r="T3" s="85"/>
      <c r="U3" s="81" t="s">
        <v>57</v>
      </c>
      <c r="V3" s="81"/>
      <c r="W3" s="81"/>
      <c r="X3" s="81"/>
      <c r="Y3" s="81"/>
      <c r="Z3" s="81"/>
      <c r="AA3" s="84" t="s">
        <v>3</v>
      </c>
      <c r="AB3" s="83"/>
      <c r="AC3" s="86"/>
      <c r="AD3" s="84" t="s">
        <v>4</v>
      </c>
      <c r="AE3" s="83"/>
      <c r="AF3" s="83"/>
      <c r="AG3" s="83"/>
      <c r="AH3" s="83"/>
      <c r="AI3" s="83"/>
      <c r="AJ3" s="83"/>
      <c r="AK3" s="83"/>
      <c r="AL3" s="83"/>
    </row>
    <row r="4" spans="1:38" ht="24.95" customHeight="1" x14ac:dyDescent="0.15">
      <c r="B4" s="27"/>
      <c r="C4" s="27"/>
      <c r="D4" s="27"/>
      <c r="E4" s="27"/>
      <c r="F4" s="27"/>
      <c r="G4" s="87"/>
      <c r="H4" s="88"/>
      <c r="I4" s="88"/>
      <c r="J4" s="88"/>
      <c r="K4" s="89" t="s">
        <v>8</v>
      </c>
      <c r="L4" s="89"/>
      <c r="M4" s="89"/>
      <c r="N4" s="89" t="s">
        <v>9</v>
      </c>
      <c r="O4" s="89"/>
      <c r="P4" s="89"/>
      <c r="Q4" s="88" t="s">
        <v>59</v>
      </c>
      <c r="R4" s="88"/>
      <c r="S4" s="88"/>
      <c r="T4" s="90"/>
      <c r="U4" s="27"/>
      <c r="V4" s="27"/>
      <c r="W4" s="27"/>
      <c r="X4" s="27"/>
      <c r="Y4" s="27"/>
      <c r="Z4" s="27"/>
      <c r="AA4" s="92"/>
      <c r="AB4" s="88"/>
      <c r="AC4" s="91"/>
      <c r="AD4" s="92" t="s">
        <v>8</v>
      </c>
      <c r="AE4" s="88"/>
      <c r="AF4" s="88"/>
      <c r="AG4" s="92" t="s">
        <v>9</v>
      </c>
      <c r="AH4" s="88"/>
      <c r="AI4" s="91"/>
      <c r="AJ4" s="88" t="s">
        <v>59</v>
      </c>
      <c r="AK4" s="88"/>
      <c r="AL4" s="88"/>
    </row>
    <row r="5" spans="1:38" ht="24.75" customHeight="1" x14ac:dyDescent="0.15">
      <c r="B5" s="93" t="s">
        <v>136</v>
      </c>
      <c r="C5" s="93"/>
      <c r="D5" s="93"/>
      <c r="E5" s="93"/>
      <c r="F5" s="93"/>
      <c r="G5" s="94"/>
      <c r="H5" s="101" t="s">
        <v>69</v>
      </c>
      <c r="I5" s="101"/>
      <c r="J5" s="101"/>
      <c r="K5" s="101" t="s">
        <v>69</v>
      </c>
      <c r="L5" s="101"/>
      <c r="M5" s="101"/>
      <c r="N5" s="101" t="s">
        <v>69</v>
      </c>
      <c r="O5" s="101"/>
      <c r="P5" s="101"/>
      <c r="Q5" s="101" t="s">
        <v>69</v>
      </c>
      <c r="R5" s="101"/>
      <c r="S5" s="101"/>
      <c r="T5" s="96"/>
      <c r="U5" s="97" t="s">
        <v>137</v>
      </c>
      <c r="V5" s="97"/>
      <c r="W5" s="97"/>
      <c r="X5" s="97"/>
      <c r="Y5" s="97"/>
      <c r="Z5" s="98"/>
      <c r="AA5" s="103">
        <v>13</v>
      </c>
      <c r="AB5" s="95"/>
      <c r="AC5" s="95"/>
      <c r="AD5" s="95">
        <v>19</v>
      </c>
      <c r="AE5" s="95"/>
      <c r="AF5" s="95"/>
      <c r="AG5" s="95">
        <v>15</v>
      </c>
      <c r="AH5" s="95"/>
      <c r="AI5" s="95"/>
      <c r="AJ5" s="95">
        <f>AD5+AG5</f>
        <v>34</v>
      </c>
      <c r="AK5" s="95"/>
      <c r="AL5" s="95"/>
    </row>
    <row r="6" spans="1:38" ht="24.75" customHeight="1" x14ac:dyDescent="0.15">
      <c r="B6" s="97" t="s">
        <v>138</v>
      </c>
      <c r="C6" s="97"/>
      <c r="D6" s="97"/>
      <c r="E6" s="97"/>
      <c r="F6" s="97"/>
      <c r="G6" s="98"/>
      <c r="H6" s="95">
        <v>91</v>
      </c>
      <c r="I6" s="95"/>
      <c r="J6" s="95"/>
      <c r="K6" s="95">
        <v>110</v>
      </c>
      <c r="L6" s="95"/>
      <c r="M6" s="95"/>
      <c r="N6" s="95">
        <v>118</v>
      </c>
      <c r="O6" s="95"/>
      <c r="P6" s="95"/>
      <c r="Q6" s="95">
        <f>K6+N6</f>
        <v>228</v>
      </c>
      <c r="R6" s="95"/>
      <c r="S6" s="95"/>
      <c r="T6" s="96"/>
      <c r="U6" s="97" t="s">
        <v>139</v>
      </c>
      <c r="V6" s="97"/>
      <c r="W6" s="97"/>
      <c r="X6" s="97"/>
      <c r="Y6" s="97"/>
      <c r="Z6" s="98"/>
      <c r="AA6" s="103">
        <v>45</v>
      </c>
      <c r="AB6" s="95"/>
      <c r="AC6" s="95"/>
      <c r="AD6" s="95">
        <v>84</v>
      </c>
      <c r="AE6" s="95"/>
      <c r="AF6" s="95"/>
      <c r="AG6" s="95">
        <v>94</v>
      </c>
      <c r="AH6" s="95"/>
      <c r="AI6" s="95"/>
      <c r="AJ6" s="95">
        <f>AD6+AG6</f>
        <v>178</v>
      </c>
      <c r="AK6" s="95"/>
      <c r="AL6" s="95"/>
    </row>
    <row r="7" spans="1:38" ht="24.75" customHeight="1" x14ac:dyDescent="0.15">
      <c r="B7" s="97" t="s">
        <v>140</v>
      </c>
      <c r="C7" s="97"/>
      <c r="D7" s="97"/>
      <c r="E7" s="97"/>
      <c r="F7" s="97"/>
      <c r="G7" s="98"/>
      <c r="H7" s="95">
        <v>107</v>
      </c>
      <c r="I7" s="95"/>
      <c r="J7" s="95"/>
      <c r="K7" s="95">
        <v>124</v>
      </c>
      <c r="L7" s="95"/>
      <c r="M7" s="95"/>
      <c r="N7" s="95">
        <v>146</v>
      </c>
      <c r="O7" s="95"/>
      <c r="P7" s="95"/>
      <c r="Q7" s="95">
        <f>K7+N7</f>
        <v>270</v>
      </c>
      <c r="R7" s="95"/>
      <c r="S7" s="95"/>
      <c r="T7" s="102"/>
      <c r="U7" s="97" t="s">
        <v>141</v>
      </c>
      <c r="V7" s="97"/>
      <c r="W7" s="97"/>
      <c r="X7" s="97"/>
      <c r="Y7" s="97"/>
      <c r="Z7" s="98"/>
      <c r="AA7" s="103">
        <v>2</v>
      </c>
      <c r="AB7" s="95"/>
      <c r="AC7" s="95"/>
      <c r="AD7" s="95">
        <v>2</v>
      </c>
      <c r="AE7" s="95"/>
      <c r="AF7" s="95"/>
      <c r="AG7" s="95">
        <v>2</v>
      </c>
      <c r="AH7" s="95"/>
      <c r="AI7" s="95"/>
      <c r="AJ7" s="95">
        <f>AD7+AG7</f>
        <v>4</v>
      </c>
      <c r="AK7" s="95"/>
      <c r="AL7" s="95"/>
    </row>
    <row r="8" spans="1:38" ht="24.75" customHeight="1" x14ac:dyDescent="0.15">
      <c r="B8" s="97" t="s">
        <v>142</v>
      </c>
      <c r="C8" s="97"/>
      <c r="D8" s="97"/>
      <c r="E8" s="97"/>
      <c r="F8" s="97"/>
      <c r="G8" s="98"/>
      <c r="H8" s="95">
        <v>247</v>
      </c>
      <c r="I8" s="95"/>
      <c r="J8" s="95"/>
      <c r="K8" s="95">
        <v>363</v>
      </c>
      <c r="L8" s="95"/>
      <c r="M8" s="95"/>
      <c r="N8" s="95">
        <v>365</v>
      </c>
      <c r="O8" s="95"/>
      <c r="P8" s="95"/>
      <c r="Q8" s="95">
        <f>K8+N8</f>
        <v>728</v>
      </c>
      <c r="R8" s="95"/>
      <c r="S8" s="95"/>
      <c r="T8" s="96"/>
      <c r="U8" s="97" t="s">
        <v>143</v>
      </c>
      <c r="V8" s="97"/>
      <c r="W8" s="97"/>
      <c r="X8" s="97"/>
      <c r="Y8" s="97"/>
      <c r="Z8" s="98"/>
      <c r="AA8" s="104" t="s">
        <v>69</v>
      </c>
      <c r="AB8" s="105"/>
      <c r="AC8" s="105"/>
      <c r="AD8" s="105" t="s">
        <v>69</v>
      </c>
      <c r="AE8" s="105"/>
      <c r="AF8" s="105"/>
      <c r="AG8" s="105" t="s">
        <v>69</v>
      </c>
      <c r="AH8" s="105"/>
      <c r="AI8" s="105"/>
      <c r="AJ8" s="105" t="s">
        <v>69</v>
      </c>
      <c r="AK8" s="105"/>
      <c r="AL8" s="105"/>
    </row>
    <row r="9" spans="1:38" ht="24.75" customHeight="1" x14ac:dyDescent="0.15">
      <c r="B9" s="97" t="s">
        <v>144</v>
      </c>
      <c r="C9" s="97"/>
      <c r="D9" s="97"/>
      <c r="E9" s="97"/>
      <c r="F9" s="97"/>
      <c r="G9" s="98"/>
      <c r="H9" s="95">
        <v>259</v>
      </c>
      <c r="I9" s="95"/>
      <c r="J9" s="95"/>
      <c r="K9" s="95">
        <v>339</v>
      </c>
      <c r="L9" s="95"/>
      <c r="M9" s="95"/>
      <c r="N9" s="95">
        <v>369</v>
      </c>
      <c r="O9" s="95"/>
      <c r="P9" s="95"/>
      <c r="Q9" s="95">
        <f>K9+N9</f>
        <v>708</v>
      </c>
      <c r="R9" s="95"/>
      <c r="S9" s="95"/>
      <c r="T9" s="102"/>
      <c r="U9" s="97" t="s">
        <v>145</v>
      </c>
      <c r="V9" s="97"/>
      <c r="W9" s="97"/>
      <c r="X9" s="97"/>
      <c r="Y9" s="97"/>
      <c r="Z9" s="98"/>
      <c r="AA9" s="103">
        <v>35</v>
      </c>
      <c r="AB9" s="95"/>
      <c r="AC9" s="95"/>
      <c r="AD9" s="95">
        <v>58</v>
      </c>
      <c r="AE9" s="95"/>
      <c r="AF9" s="95"/>
      <c r="AG9" s="95">
        <v>56</v>
      </c>
      <c r="AH9" s="95"/>
      <c r="AI9" s="95"/>
      <c r="AJ9" s="95">
        <f>AD9+AG9</f>
        <v>114</v>
      </c>
      <c r="AK9" s="95"/>
      <c r="AL9" s="95"/>
    </row>
    <row r="10" spans="1:38" ht="24.75" customHeight="1" x14ac:dyDescent="0.15">
      <c r="B10" s="97" t="s">
        <v>134</v>
      </c>
      <c r="C10" s="97"/>
      <c r="D10" s="97"/>
      <c r="E10" s="97"/>
      <c r="F10" s="97"/>
      <c r="G10" s="98"/>
      <c r="H10" s="95">
        <v>1</v>
      </c>
      <c r="I10" s="95"/>
      <c r="J10" s="95"/>
      <c r="K10" s="95">
        <v>0</v>
      </c>
      <c r="L10" s="95"/>
      <c r="M10" s="95"/>
      <c r="N10" s="95">
        <v>3</v>
      </c>
      <c r="O10" s="95"/>
      <c r="P10" s="95"/>
      <c r="Q10" s="95">
        <f t="shared" ref="Q10:Q32" si="0">K10+N10</f>
        <v>3</v>
      </c>
      <c r="R10" s="95"/>
      <c r="S10" s="95"/>
      <c r="T10" s="96"/>
      <c r="U10" s="97" t="s">
        <v>146</v>
      </c>
      <c r="V10" s="97"/>
      <c r="W10" s="97"/>
      <c r="X10" s="97"/>
      <c r="Y10" s="97"/>
      <c r="Z10" s="98"/>
      <c r="AA10" s="104" t="s">
        <v>69</v>
      </c>
      <c r="AB10" s="105"/>
      <c r="AC10" s="105"/>
      <c r="AD10" s="105" t="s">
        <v>69</v>
      </c>
      <c r="AE10" s="105"/>
      <c r="AF10" s="105"/>
      <c r="AG10" s="105" t="s">
        <v>69</v>
      </c>
      <c r="AH10" s="105"/>
      <c r="AI10" s="105"/>
      <c r="AJ10" s="105" t="s">
        <v>69</v>
      </c>
      <c r="AK10" s="105"/>
      <c r="AL10" s="105"/>
    </row>
    <row r="11" spans="1:38" ht="24.75" customHeight="1" x14ac:dyDescent="0.15">
      <c r="B11" s="97" t="s">
        <v>147</v>
      </c>
      <c r="C11" s="97"/>
      <c r="D11" s="97"/>
      <c r="E11" s="97"/>
      <c r="F11" s="97"/>
      <c r="G11" s="98"/>
      <c r="H11" s="95">
        <v>93</v>
      </c>
      <c r="I11" s="95"/>
      <c r="J11" s="95"/>
      <c r="K11" s="95">
        <v>73</v>
      </c>
      <c r="L11" s="95"/>
      <c r="M11" s="95"/>
      <c r="N11" s="95">
        <v>79</v>
      </c>
      <c r="O11" s="95"/>
      <c r="P11" s="95"/>
      <c r="Q11" s="95">
        <f t="shared" si="0"/>
        <v>152</v>
      </c>
      <c r="R11" s="95"/>
      <c r="S11" s="95"/>
      <c r="T11" s="96"/>
      <c r="U11" s="97" t="s">
        <v>148</v>
      </c>
      <c r="V11" s="97"/>
      <c r="W11" s="97"/>
      <c r="X11" s="97"/>
      <c r="Y11" s="97"/>
      <c r="Z11" s="98"/>
      <c r="AA11" s="103">
        <v>27</v>
      </c>
      <c r="AB11" s="95"/>
      <c r="AC11" s="95"/>
      <c r="AD11" s="95">
        <v>43</v>
      </c>
      <c r="AE11" s="95"/>
      <c r="AF11" s="95"/>
      <c r="AG11" s="95">
        <v>45</v>
      </c>
      <c r="AH11" s="95"/>
      <c r="AI11" s="95"/>
      <c r="AJ11" s="95">
        <f>AD11+AG11</f>
        <v>88</v>
      </c>
      <c r="AK11" s="95"/>
      <c r="AL11" s="95"/>
    </row>
    <row r="12" spans="1:38" ht="24.75" customHeight="1" x14ac:dyDescent="0.15">
      <c r="B12" s="97" t="s">
        <v>149</v>
      </c>
      <c r="C12" s="97"/>
      <c r="D12" s="97"/>
      <c r="E12" s="97"/>
      <c r="F12" s="97"/>
      <c r="G12" s="98"/>
      <c r="H12" s="95">
        <v>177</v>
      </c>
      <c r="I12" s="95"/>
      <c r="J12" s="95"/>
      <c r="K12" s="95">
        <v>247</v>
      </c>
      <c r="L12" s="95"/>
      <c r="M12" s="95"/>
      <c r="N12" s="95">
        <v>261</v>
      </c>
      <c r="O12" s="95"/>
      <c r="P12" s="95"/>
      <c r="Q12" s="95">
        <f t="shared" si="0"/>
        <v>508</v>
      </c>
      <c r="R12" s="95"/>
      <c r="S12" s="95"/>
      <c r="T12" s="96"/>
      <c r="U12" s="97" t="s">
        <v>150</v>
      </c>
      <c r="V12" s="97"/>
      <c r="W12" s="97"/>
      <c r="X12" s="97"/>
      <c r="Y12" s="97"/>
      <c r="Z12" s="98"/>
      <c r="AA12" s="103">
        <v>21</v>
      </c>
      <c r="AB12" s="95"/>
      <c r="AC12" s="95"/>
      <c r="AD12" s="95">
        <v>36</v>
      </c>
      <c r="AE12" s="95"/>
      <c r="AF12" s="95"/>
      <c r="AG12" s="95">
        <v>35</v>
      </c>
      <c r="AH12" s="95"/>
      <c r="AI12" s="95"/>
      <c r="AJ12" s="95">
        <f>AD12+AG12</f>
        <v>71</v>
      </c>
      <c r="AK12" s="95"/>
      <c r="AL12" s="95"/>
    </row>
    <row r="13" spans="1:38" ht="24.75" customHeight="1" x14ac:dyDescent="0.15">
      <c r="B13" s="97" t="s">
        <v>140</v>
      </c>
      <c r="C13" s="97"/>
      <c r="D13" s="97"/>
      <c r="E13" s="97"/>
      <c r="F13" s="97"/>
      <c r="G13" s="98"/>
      <c r="H13" s="95">
        <v>236</v>
      </c>
      <c r="I13" s="95"/>
      <c r="J13" s="95"/>
      <c r="K13" s="95">
        <v>330</v>
      </c>
      <c r="L13" s="95"/>
      <c r="M13" s="95"/>
      <c r="N13" s="95">
        <v>360</v>
      </c>
      <c r="O13" s="95"/>
      <c r="P13" s="95"/>
      <c r="Q13" s="95">
        <f t="shared" si="0"/>
        <v>690</v>
      </c>
      <c r="R13" s="95"/>
      <c r="S13" s="95"/>
      <c r="T13" s="96"/>
      <c r="U13" s="97" t="s">
        <v>151</v>
      </c>
      <c r="V13" s="97"/>
      <c r="W13" s="97"/>
      <c r="X13" s="97"/>
      <c r="Y13" s="97"/>
      <c r="Z13" s="98"/>
      <c r="AA13" s="103">
        <v>32</v>
      </c>
      <c r="AB13" s="95"/>
      <c r="AC13" s="95"/>
      <c r="AD13" s="95">
        <v>54</v>
      </c>
      <c r="AE13" s="95"/>
      <c r="AF13" s="95"/>
      <c r="AG13" s="95">
        <v>62</v>
      </c>
      <c r="AH13" s="95"/>
      <c r="AI13" s="95"/>
      <c r="AJ13" s="95">
        <f>AD13+AG13</f>
        <v>116</v>
      </c>
      <c r="AK13" s="95"/>
      <c r="AL13" s="95"/>
    </row>
    <row r="14" spans="1:38" ht="24.75" customHeight="1" x14ac:dyDescent="0.15">
      <c r="B14" s="97" t="s">
        <v>142</v>
      </c>
      <c r="C14" s="97"/>
      <c r="D14" s="97"/>
      <c r="E14" s="97"/>
      <c r="F14" s="97"/>
      <c r="G14" s="98"/>
      <c r="H14" s="95">
        <v>450</v>
      </c>
      <c r="I14" s="95"/>
      <c r="J14" s="95"/>
      <c r="K14" s="95">
        <v>592</v>
      </c>
      <c r="L14" s="95"/>
      <c r="M14" s="95"/>
      <c r="N14" s="95">
        <v>646</v>
      </c>
      <c r="O14" s="95"/>
      <c r="P14" s="95"/>
      <c r="Q14" s="95">
        <f t="shared" si="0"/>
        <v>1238</v>
      </c>
      <c r="R14" s="95"/>
      <c r="S14" s="95"/>
      <c r="T14" s="96"/>
      <c r="U14" s="97" t="s">
        <v>152</v>
      </c>
      <c r="V14" s="97"/>
      <c r="W14" s="97"/>
      <c r="X14" s="97"/>
      <c r="Y14" s="97"/>
      <c r="Z14" s="98"/>
      <c r="AA14" s="103">
        <v>26</v>
      </c>
      <c r="AB14" s="95"/>
      <c r="AC14" s="95"/>
      <c r="AD14" s="95">
        <v>37</v>
      </c>
      <c r="AE14" s="95"/>
      <c r="AF14" s="95"/>
      <c r="AG14" s="95">
        <v>45</v>
      </c>
      <c r="AH14" s="95"/>
      <c r="AI14" s="95"/>
      <c r="AJ14" s="95">
        <f t="shared" ref="AJ14:AJ26" si="1">AD14+AG14</f>
        <v>82</v>
      </c>
      <c r="AK14" s="95"/>
      <c r="AL14" s="95"/>
    </row>
    <row r="15" spans="1:38" ht="24.75" customHeight="1" x14ac:dyDescent="0.15">
      <c r="B15" s="97" t="s">
        <v>144</v>
      </c>
      <c r="C15" s="97"/>
      <c r="D15" s="97"/>
      <c r="E15" s="97"/>
      <c r="F15" s="97"/>
      <c r="G15" s="98"/>
      <c r="H15" s="95">
        <v>163</v>
      </c>
      <c r="I15" s="95"/>
      <c r="J15" s="95"/>
      <c r="K15" s="95">
        <v>206</v>
      </c>
      <c r="L15" s="95"/>
      <c r="M15" s="95"/>
      <c r="N15" s="95">
        <v>215</v>
      </c>
      <c r="O15" s="95"/>
      <c r="P15" s="95"/>
      <c r="Q15" s="95">
        <f t="shared" si="0"/>
        <v>421</v>
      </c>
      <c r="R15" s="95"/>
      <c r="S15" s="95"/>
      <c r="T15" s="96"/>
      <c r="U15" s="97" t="s">
        <v>153</v>
      </c>
      <c r="V15" s="97"/>
      <c r="W15" s="97"/>
      <c r="X15" s="97"/>
      <c r="Y15" s="97"/>
      <c r="Z15" s="98"/>
      <c r="AA15" s="103">
        <v>58</v>
      </c>
      <c r="AB15" s="95"/>
      <c r="AC15" s="95"/>
      <c r="AD15" s="95">
        <v>17</v>
      </c>
      <c r="AE15" s="95"/>
      <c r="AF15" s="95"/>
      <c r="AG15" s="95">
        <v>45</v>
      </c>
      <c r="AH15" s="95"/>
      <c r="AI15" s="95"/>
      <c r="AJ15" s="95">
        <f t="shared" si="1"/>
        <v>62</v>
      </c>
      <c r="AK15" s="95"/>
      <c r="AL15" s="95"/>
    </row>
    <row r="16" spans="1:38" ht="24.75" customHeight="1" x14ac:dyDescent="0.15">
      <c r="B16" s="97" t="s">
        <v>134</v>
      </c>
      <c r="C16" s="97"/>
      <c r="D16" s="97"/>
      <c r="E16" s="97"/>
      <c r="F16" s="97"/>
      <c r="G16" s="98"/>
      <c r="H16" s="95">
        <v>277</v>
      </c>
      <c r="I16" s="95"/>
      <c r="J16" s="95"/>
      <c r="K16" s="95">
        <v>331</v>
      </c>
      <c r="L16" s="95"/>
      <c r="M16" s="95"/>
      <c r="N16" s="95">
        <v>376</v>
      </c>
      <c r="O16" s="95"/>
      <c r="P16" s="95"/>
      <c r="Q16" s="95">
        <f t="shared" si="0"/>
        <v>707</v>
      </c>
      <c r="R16" s="95"/>
      <c r="S16" s="95"/>
      <c r="T16" s="96"/>
      <c r="U16" s="97" t="s">
        <v>154</v>
      </c>
      <c r="V16" s="97"/>
      <c r="W16" s="97"/>
      <c r="X16" s="97"/>
      <c r="Y16" s="97"/>
      <c r="Z16" s="98"/>
      <c r="AA16" s="103">
        <v>336</v>
      </c>
      <c r="AB16" s="95"/>
      <c r="AC16" s="95"/>
      <c r="AD16" s="95">
        <v>510</v>
      </c>
      <c r="AE16" s="95"/>
      <c r="AF16" s="95"/>
      <c r="AG16" s="95">
        <v>537</v>
      </c>
      <c r="AH16" s="95"/>
      <c r="AI16" s="95"/>
      <c r="AJ16" s="95">
        <f t="shared" si="1"/>
        <v>1047</v>
      </c>
      <c r="AK16" s="95"/>
      <c r="AL16" s="95"/>
    </row>
    <row r="17" spans="2:38" ht="24.75" customHeight="1" x14ac:dyDescent="0.15">
      <c r="B17" s="97" t="s">
        <v>147</v>
      </c>
      <c r="C17" s="97"/>
      <c r="D17" s="97"/>
      <c r="E17" s="97"/>
      <c r="F17" s="97"/>
      <c r="G17" s="98"/>
      <c r="H17" s="95">
        <v>34</v>
      </c>
      <c r="I17" s="95"/>
      <c r="J17" s="95"/>
      <c r="K17" s="95">
        <v>48</v>
      </c>
      <c r="L17" s="95"/>
      <c r="M17" s="95"/>
      <c r="N17" s="95">
        <v>47</v>
      </c>
      <c r="O17" s="95"/>
      <c r="P17" s="95"/>
      <c r="Q17" s="95">
        <f t="shared" si="0"/>
        <v>95</v>
      </c>
      <c r="R17" s="95"/>
      <c r="S17" s="95"/>
      <c r="T17" s="96"/>
      <c r="U17" s="97" t="s">
        <v>155</v>
      </c>
      <c r="V17" s="97"/>
      <c r="W17" s="97"/>
      <c r="X17" s="97"/>
      <c r="Y17" s="97"/>
      <c r="Z17" s="98"/>
      <c r="AA17" s="103">
        <v>112</v>
      </c>
      <c r="AB17" s="95"/>
      <c r="AC17" s="95"/>
      <c r="AD17" s="95">
        <v>187</v>
      </c>
      <c r="AE17" s="95"/>
      <c r="AF17" s="95"/>
      <c r="AG17" s="95">
        <v>203</v>
      </c>
      <c r="AH17" s="95"/>
      <c r="AI17" s="95"/>
      <c r="AJ17" s="95">
        <f t="shared" si="1"/>
        <v>390</v>
      </c>
      <c r="AK17" s="95"/>
      <c r="AL17" s="95"/>
    </row>
    <row r="18" spans="2:38" ht="24.75" customHeight="1" x14ac:dyDescent="0.15">
      <c r="B18" s="97" t="s">
        <v>156</v>
      </c>
      <c r="C18" s="97"/>
      <c r="D18" s="97"/>
      <c r="E18" s="97"/>
      <c r="F18" s="97"/>
      <c r="G18" s="98"/>
      <c r="H18" s="95">
        <v>1</v>
      </c>
      <c r="I18" s="95"/>
      <c r="J18" s="95"/>
      <c r="K18" s="95">
        <v>5</v>
      </c>
      <c r="L18" s="95"/>
      <c r="M18" s="95"/>
      <c r="N18" s="95">
        <v>5</v>
      </c>
      <c r="O18" s="95"/>
      <c r="P18" s="95"/>
      <c r="Q18" s="95">
        <f t="shared" si="0"/>
        <v>10</v>
      </c>
      <c r="R18" s="95"/>
      <c r="S18" s="95"/>
      <c r="T18" s="96"/>
      <c r="U18" s="97" t="s">
        <v>157</v>
      </c>
      <c r="V18" s="97"/>
      <c r="W18" s="97"/>
      <c r="X18" s="97"/>
      <c r="Y18" s="97"/>
      <c r="Z18" s="98"/>
      <c r="AA18" s="103">
        <v>15</v>
      </c>
      <c r="AB18" s="95"/>
      <c r="AC18" s="95"/>
      <c r="AD18" s="95">
        <v>26</v>
      </c>
      <c r="AE18" s="95"/>
      <c r="AF18" s="95"/>
      <c r="AG18" s="95">
        <v>24</v>
      </c>
      <c r="AH18" s="95"/>
      <c r="AI18" s="95"/>
      <c r="AJ18" s="95">
        <f t="shared" si="1"/>
        <v>50</v>
      </c>
      <c r="AK18" s="95"/>
      <c r="AL18" s="95"/>
    </row>
    <row r="19" spans="2:38" ht="24.75" customHeight="1" x14ac:dyDescent="0.15">
      <c r="B19" s="97" t="s">
        <v>158</v>
      </c>
      <c r="C19" s="97"/>
      <c r="D19" s="97"/>
      <c r="E19" s="97"/>
      <c r="F19" s="97"/>
      <c r="G19" s="98"/>
      <c r="H19" s="95">
        <v>121</v>
      </c>
      <c r="I19" s="95"/>
      <c r="J19" s="95"/>
      <c r="K19" s="95">
        <v>160</v>
      </c>
      <c r="L19" s="95"/>
      <c r="M19" s="95"/>
      <c r="N19" s="95">
        <v>190</v>
      </c>
      <c r="O19" s="95"/>
      <c r="P19" s="95"/>
      <c r="Q19" s="95">
        <f t="shared" si="0"/>
        <v>350</v>
      </c>
      <c r="R19" s="95"/>
      <c r="S19" s="95"/>
      <c r="T19" s="96"/>
      <c r="U19" s="97" t="s">
        <v>159</v>
      </c>
      <c r="V19" s="97"/>
      <c r="W19" s="97"/>
      <c r="X19" s="97"/>
      <c r="Y19" s="97"/>
      <c r="Z19" s="98"/>
      <c r="AA19" s="103">
        <v>83</v>
      </c>
      <c r="AB19" s="95"/>
      <c r="AC19" s="95"/>
      <c r="AD19" s="95">
        <v>127</v>
      </c>
      <c r="AE19" s="95"/>
      <c r="AF19" s="95"/>
      <c r="AG19" s="95">
        <v>153</v>
      </c>
      <c r="AH19" s="95"/>
      <c r="AI19" s="95"/>
      <c r="AJ19" s="95">
        <f t="shared" si="1"/>
        <v>280</v>
      </c>
      <c r="AK19" s="95"/>
      <c r="AL19" s="95"/>
    </row>
    <row r="20" spans="2:38" ht="24.75" customHeight="1" x14ac:dyDescent="0.15">
      <c r="B20" s="97" t="s">
        <v>140</v>
      </c>
      <c r="C20" s="97"/>
      <c r="D20" s="97"/>
      <c r="E20" s="97"/>
      <c r="F20" s="97"/>
      <c r="G20" s="98"/>
      <c r="H20" s="95">
        <v>216</v>
      </c>
      <c r="I20" s="95"/>
      <c r="J20" s="95"/>
      <c r="K20" s="95">
        <v>278</v>
      </c>
      <c r="L20" s="95"/>
      <c r="M20" s="95"/>
      <c r="N20" s="95">
        <v>304</v>
      </c>
      <c r="O20" s="95"/>
      <c r="P20" s="95"/>
      <c r="Q20" s="95">
        <f t="shared" si="0"/>
        <v>582</v>
      </c>
      <c r="R20" s="95"/>
      <c r="S20" s="95"/>
      <c r="T20" s="96"/>
      <c r="U20" s="97" t="s">
        <v>160</v>
      </c>
      <c r="V20" s="97"/>
      <c r="W20" s="97"/>
      <c r="X20" s="97"/>
      <c r="Y20" s="97"/>
      <c r="Z20" s="98"/>
      <c r="AA20" s="103">
        <v>94</v>
      </c>
      <c r="AB20" s="95"/>
      <c r="AC20" s="95"/>
      <c r="AD20" s="95">
        <v>173</v>
      </c>
      <c r="AE20" s="95"/>
      <c r="AF20" s="95"/>
      <c r="AG20" s="95">
        <v>186</v>
      </c>
      <c r="AH20" s="95"/>
      <c r="AI20" s="95"/>
      <c r="AJ20" s="95">
        <f t="shared" si="1"/>
        <v>359</v>
      </c>
      <c r="AK20" s="95"/>
      <c r="AL20" s="95"/>
    </row>
    <row r="21" spans="2:38" ht="24.75" customHeight="1" x14ac:dyDescent="0.15">
      <c r="B21" s="97" t="s">
        <v>142</v>
      </c>
      <c r="C21" s="97"/>
      <c r="D21" s="97"/>
      <c r="E21" s="97"/>
      <c r="F21" s="97"/>
      <c r="G21" s="98"/>
      <c r="H21" s="95">
        <v>269</v>
      </c>
      <c r="I21" s="95"/>
      <c r="J21" s="95"/>
      <c r="K21" s="95">
        <v>342</v>
      </c>
      <c r="L21" s="95"/>
      <c r="M21" s="95"/>
      <c r="N21" s="95">
        <v>403</v>
      </c>
      <c r="O21" s="95"/>
      <c r="P21" s="95"/>
      <c r="Q21" s="95">
        <f t="shared" si="0"/>
        <v>745</v>
      </c>
      <c r="R21" s="95"/>
      <c r="S21" s="95"/>
      <c r="T21" s="96"/>
      <c r="U21" s="97" t="s">
        <v>161</v>
      </c>
      <c r="V21" s="97"/>
      <c r="W21" s="97"/>
      <c r="X21" s="97"/>
      <c r="Y21" s="97"/>
      <c r="Z21" s="98"/>
      <c r="AA21" s="103">
        <v>285</v>
      </c>
      <c r="AB21" s="95"/>
      <c r="AC21" s="95"/>
      <c r="AD21" s="95">
        <v>371</v>
      </c>
      <c r="AE21" s="95"/>
      <c r="AF21" s="95"/>
      <c r="AG21" s="95">
        <v>370</v>
      </c>
      <c r="AH21" s="95"/>
      <c r="AI21" s="95"/>
      <c r="AJ21" s="95">
        <f t="shared" si="1"/>
        <v>741</v>
      </c>
      <c r="AK21" s="95"/>
      <c r="AL21" s="95"/>
    </row>
    <row r="22" spans="2:38" ht="24.75" customHeight="1" x14ac:dyDescent="0.15">
      <c r="B22" s="97" t="s">
        <v>144</v>
      </c>
      <c r="C22" s="97"/>
      <c r="D22" s="97"/>
      <c r="E22" s="97"/>
      <c r="F22" s="97"/>
      <c r="G22" s="98"/>
      <c r="H22" s="95">
        <v>163</v>
      </c>
      <c r="I22" s="95"/>
      <c r="J22" s="95"/>
      <c r="K22" s="95">
        <v>223</v>
      </c>
      <c r="L22" s="95"/>
      <c r="M22" s="95"/>
      <c r="N22" s="95">
        <v>238</v>
      </c>
      <c r="O22" s="95"/>
      <c r="P22" s="95"/>
      <c r="Q22" s="95">
        <f t="shared" si="0"/>
        <v>461</v>
      </c>
      <c r="R22" s="95"/>
      <c r="S22" s="95"/>
      <c r="T22" s="96"/>
      <c r="U22" s="97" t="s">
        <v>162</v>
      </c>
      <c r="V22" s="97"/>
      <c r="W22" s="97"/>
      <c r="X22" s="97"/>
      <c r="Y22" s="97"/>
      <c r="Z22" s="98"/>
      <c r="AA22" s="103">
        <v>27</v>
      </c>
      <c r="AB22" s="95"/>
      <c r="AC22" s="95"/>
      <c r="AD22" s="95">
        <v>42</v>
      </c>
      <c r="AE22" s="95"/>
      <c r="AF22" s="95"/>
      <c r="AG22" s="95">
        <v>42</v>
      </c>
      <c r="AH22" s="95"/>
      <c r="AI22" s="95"/>
      <c r="AJ22" s="95">
        <f t="shared" si="1"/>
        <v>84</v>
      </c>
      <c r="AK22" s="95"/>
      <c r="AL22" s="95"/>
    </row>
    <row r="23" spans="2:38" ht="24.75" customHeight="1" x14ac:dyDescent="0.15">
      <c r="B23" s="97" t="s">
        <v>163</v>
      </c>
      <c r="C23" s="97"/>
      <c r="D23" s="97"/>
      <c r="E23" s="97"/>
      <c r="F23" s="97"/>
      <c r="G23" s="98"/>
      <c r="H23" s="95">
        <v>16</v>
      </c>
      <c r="I23" s="95"/>
      <c r="J23" s="95"/>
      <c r="K23" s="95">
        <v>21</v>
      </c>
      <c r="L23" s="95"/>
      <c r="M23" s="95"/>
      <c r="N23" s="95">
        <v>23</v>
      </c>
      <c r="O23" s="95"/>
      <c r="P23" s="95"/>
      <c r="Q23" s="95">
        <f t="shared" si="0"/>
        <v>44</v>
      </c>
      <c r="R23" s="95"/>
      <c r="S23" s="95"/>
      <c r="T23" s="96"/>
      <c r="U23" s="97" t="s">
        <v>164</v>
      </c>
      <c r="V23" s="97"/>
      <c r="W23" s="97"/>
      <c r="X23" s="97"/>
      <c r="Y23" s="97"/>
      <c r="Z23" s="98"/>
      <c r="AA23" s="103">
        <v>88</v>
      </c>
      <c r="AB23" s="95"/>
      <c r="AC23" s="95"/>
      <c r="AD23" s="95">
        <v>169</v>
      </c>
      <c r="AE23" s="95"/>
      <c r="AF23" s="95"/>
      <c r="AG23" s="95">
        <v>148</v>
      </c>
      <c r="AH23" s="95"/>
      <c r="AI23" s="95"/>
      <c r="AJ23" s="95">
        <f t="shared" si="1"/>
        <v>317</v>
      </c>
      <c r="AK23" s="95"/>
      <c r="AL23" s="95"/>
    </row>
    <row r="24" spans="2:38" ht="24.75" customHeight="1" x14ac:dyDescent="0.15">
      <c r="B24" s="97" t="s">
        <v>165</v>
      </c>
      <c r="C24" s="97"/>
      <c r="D24" s="97"/>
      <c r="E24" s="97"/>
      <c r="F24" s="97"/>
      <c r="G24" s="98"/>
      <c r="H24" s="95">
        <v>116</v>
      </c>
      <c r="I24" s="95"/>
      <c r="J24" s="95"/>
      <c r="K24" s="95">
        <v>166</v>
      </c>
      <c r="L24" s="95"/>
      <c r="M24" s="95"/>
      <c r="N24" s="95">
        <v>182</v>
      </c>
      <c r="O24" s="95"/>
      <c r="P24" s="95"/>
      <c r="Q24" s="95">
        <f t="shared" si="0"/>
        <v>348</v>
      </c>
      <c r="R24" s="95"/>
      <c r="S24" s="95"/>
      <c r="T24" s="96"/>
      <c r="U24" s="97" t="s">
        <v>166</v>
      </c>
      <c r="V24" s="97"/>
      <c r="W24" s="97"/>
      <c r="X24" s="97"/>
      <c r="Y24" s="97"/>
      <c r="Z24" s="98"/>
      <c r="AA24" s="103">
        <v>55</v>
      </c>
      <c r="AB24" s="95"/>
      <c r="AC24" s="95"/>
      <c r="AD24" s="95">
        <v>98</v>
      </c>
      <c r="AE24" s="95"/>
      <c r="AF24" s="95"/>
      <c r="AG24" s="95">
        <v>104</v>
      </c>
      <c r="AH24" s="95"/>
      <c r="AI24" s="95"/>
      <c r="AJ24" s="95">
        <f t="shared" si="1"/>
        <v>202</v>
      </c>
      <c r="AK24" s="95"/>
      <c r="AL24" s="95"/>
    </row>
    <row r="25" spans="2:38" ht="24.75" customHeight="1" x14ac:dyDescent="0.15">
      <c r="B25" s="97" t="s">
        <v>140</v>
      </c>
      <c r="C25" s="97"/>
      <c r="D25" s="97"/>
      <c r="E25" s="97"/>
      <c r="F25" s="97"/>
      <c r="G25" s="98"/>
      <c r="H25" s="95">
        <v>46</v>
      </c>
      <c r="I25" s="95"/>
      <c r="J25" s="95"/>
      <c r="K25" s="95">
        <v>51</v>
      </c>
      <c r="L25" s="95"/>
      <c r="M25" s="95"/>
      <c r="N25" s="95">
        <v>73</v>
      </c>
      <c r="O25" s="95"/>
      <c r="P25" s="95"/>
      <c r="Q25" s="95">
        <f t="shared" si="0"/>
        <v>124</v>
      </c>
      <c r="R25" s="95"/>
      <c r="S25" s="95"/>
      <c r="T25" s="96"/>
      <c r="AA25" s="103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</row>
    <row r="26" spans="2:38" ht="24.75" customHeight="1" x14ac:dyDescent="0.15">
      <c r="B26" s="97" t="s">
        <v>167</v>
      </c>
      <c r="C26" s="97"/>
      <c r="D26" s="97"/>
      <c r="E26" s="97"/>
      <c r="F26" s="97"/>
      <c r="G26" s="98"/>
      <c r="H26" s="95">
        <v>2</v>
      </c>
      <c r="I26" s="95"/>
      <c r="J26" s="95"/>
      <c r="K26" s="95">
        <v>2</v>
      </c>
      <c r="L26" s="95"/>
      <c r="M26" s="95"/>
      <c r="N26" s="95">
        <v>2</v>
      </c>
      <c r="O26" s="95"/>
      <c r="P26" s="95"/>
      <c r="Q26" s="95">
        <f t="shared" si="0"/>
        <v>4</v>
      </c>
      <c r="R26" s="95"/>
      <c r="S26" s="95"/>
      <c r="T26" s="96"/>
      <c r="U26" s="112" t="s">
        <v>168</v>
      </c>
      <c r="V26" s="112"/>
      <c r="W26" s="112"/>
      <c r="X26" s="112"/>
      <c r="Y26" s="112"/>
      <c r="Z26" s="113"/>
      <c r="AA26" s="103">
        <f>SUM(AA5:AC24)+SUM(H43:J50)</f>
        <v>1991</v>
      </c>
      <c r="AB26" s="95"/>
      <c r="AC26" s="95"/>
      <c r="AD26" s="95">
        <f>SUM(AD5:AF24)+SUM(K43:M50)</f>
        <v>3027</v>
      </c>
      <c r="AE26" s="95"/>
      <c r="AF26" s="95"/>
      <c r="AG26" s="95">
        <f>SUM(AG5:AI24)+SUM(N43:P50)</f>
        <v>3210</v>
      </c>
      <c r="AH26" s="95"/>
      <c r="AI26" s="95"/>
      <c r="AJ26" s="95">
        <f t="shared" si="1"/>
        <v>6237</v>
      </c>
      <c r="AK26" s="95"/>
      <c r="AL26" s="95"/>
    </row>
    <row r="27" spans="2:38" ht="24.75" customHeight="1" x14ac:dyDescent="0.15">
      <c r="B27" s="97" t="s">
        <v>169</v>
      </c>
      <c r="C27" s="97"/>
      <c r="D27" s="97"/>
      <c r="E27" s="97"/>
      <c r="F27" s="97"/>
      <c r="G27" s="98"/>
      <c r="H27" s="95">
        <v>427</v>
      </c>
      <c r="I27" s="95"/>
      <c r="J27" s="95"/>
      <c r="K27" s="95">
        <v>622</v>
      </c>
      <c r="L27" s="95"/>
      <c r="M27" s="95"/>
      <c r="N27" s="95">
        <v>615</v>
      </c>
      <c r="O27" s="95"/>
      <c r="P27" s="95"/>
      <c r="Q27" s="95">
        <f t="shared" si="0"/>
        <v>1237</v>
      </c>
      <c r="R27" s="95"/>
      <c r="S27" s="95"/>
      <c r="T27" s="96"/>
      <c r="AA27" s="103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</row>
    <row r="28" spans="2:38" ht="24.75" customHeight="1" x14ac:dyDescent="0.15">
      <c r="B28" s="97" t="s">
        <v>140</v>
      </c>
      <c r="C28" s="97"/>
      <c r="D28" s="97"/>
      <c r="E28" s="97"/>
      <c r="F28" s="97"/>
      <c r="G28" s="98"/>
      <c r="H28" s="95">
        <v>50</v>
      </c>
      <c r="I28" s="95"/>
      <c r="J28" s="95"/>
      <c r="K28" s="95">
        <v>70</v>
      </c>
      <c r="L28" s="95"/>
      <c r="M28" s="95"/>
      <c r="N28" s="95">
        <v>76</v>
      </c>
      <c r="O28" s="95"/>
      <c r="P28" s="95"/>
      <c r="Q28" s="95">
        <f t="shared" si="0"/>
        <v>146</v>
      </c>
      <c r="R28" s="95"/>
      <c r="S28" s="95"/>
      <c r="T28" s="96"/>
      <c r="U28" s="97" t="s">
        <v>170</v>
      </c>
      <c r="V28" s="97"/>
      <c r="W28" s="97"/>
      <c r="X28" s="97"/>
      <c r="Y28" s="97"/>
      <c r="Z28" s="98"/>
      <c r="AA28" s="103">
        <v>41</v>
      </c>
      <c r="AB28" s="95"/>
      <c r="AC28" s="95"/>
      <c r="AD28" s="95">
        <v>66</v>
      </c>
      <c r="AE28" s="95"/>
      <c r="AF28" s="95"/>
      <c r="AG28" s="95">
        <v>82</v>
      </c>
      <c r="AH28" s="95"/>
      <c r="AI28" s="95"/>
      <c r="AJ28" s="95">
        <f>AD28+AG28</f>
        <v>148</v>
      </c>
      <c r="AK28" s="95"/>
      <c r="AL28" s="95"/>
    </row>
    <row r="29" spans="2:38" ht="24.75" customHeight="1" x14ac:dyDescent="0.15">
      <c r="B29" s="97" t="s">
        <v>142</v>
      </c>
      <c r="C29" s="97"/>
      <c r="D29" s="97"/>
      <c r="E29" s="97"/>
      <c r="F29" s="97"/>
      <c r="G29" s="98"/>
      <c r="H29" s="101" t="s">
        <v>69</v>
      </c>
      <c r="I29" s="101"/>
      <c r="J29" s="101"/>
      <c r="K29" s="101" t="s">
        <v>69</v>
      </c>
      <c r="L29" s="101"/>
      <c r="M29" s="101"/>
      <c r="N29" s="101" t="s">
        <v>69</v>
      </c>
      <c r="O29" s="101"/>
      <c r="P29" s="101"/>
      <c r="Q29" s="105" t="s">
        <v>69</v>
      </c>
      <c r="R29" s="105"/>
      <c r="S29" s="105"/>
      <c r="T29" s="96"/>
      <c r="U29" s="97" t="s">
        <v>171</v>
      </c>
      <c r="V29" s="97"/>
      <c r="W29" s="97"/>
      <c r="X29" s="97"/>
      <c r="Y29" s="97"/>
      <c r="Z29" s="98"/>
      <c r="AA29" s="103">
        <v>186</v>
      </c>
      <c r="AB29" s="95"/>
      <c r="AC29" s="95"/>
      <c r="AD29" s="95">
        <v>296</v>
      </c>
      <c r="AE29" s="95"/>
      <c r="AF29" s="95"/>
      <c r="AG29" s="95">
        <v>305</v>
      </c>
      <c r="AH29" s="95"/>
      <c r="AI29" s="95"/>
      <c r="AJ29" s="95">
        <f>AD29+AG29</f>
        <v>601</v>
      </c>
      <c r="AK29" s="95"/>
      <c r="AL29" s="95"/>
    </row>
    <row r="30" spans="2:38" ht="24.75" customHeight="1" x14ac:dyDescent="0.15">
      <c r="B30" s="97" t="s">
        <v>144</v>
      </c>
      <c r="C30" s="97"/>
      <c r="D30" s="97"/>
      <c r="E30" s="97"/>
      <c r="F30" s="97"/>
      <c r="G30" s="98"/>
      <c r="H30" s="95">
        <v>1</v>
      </c>
      <c r="I30" s="95"/>
      <c r="J30" s="95"/>
      <c r="K30" s="95">
        <v>1</v>
      </c>
      <c r="L30" s="95"/>
      <c r="M30" s="95"/>
      <c r="N30" s="95">
        <v>0</v>
      </c>
      <c r="O30" s="95"/>
      <c r="P30" s="95"/>
      <c r="Q30" s="95">
        <f t="shared" si="0"/>
        <v>1</v>
      </c>
      <c r="R30" s="95"/>
      <c r="S30" s="95"/>
      <c r="T30" s="96"/>
      <c r="U30" s="97" t="s">
        <v>172</v>
      </c>
      <c r="V30" s="97"/>
      <c r="W30" s="97"/>
      <c r="X30" s="97"/>
      <c r="Y30" s="97"/>
      <c r="Z30" s="98"/>
      <c r="AA30" s="103">
        <v>138</v>
      </c>
      <c r="AB30" s="95"/>
      <c r="AC30" s="95"/>
      <c r="AD30" s="95">
        <v>236</v>
      </c>
      <c r="AE30" s="95"/>
      <c r="AF30" s="95"/>
      <c r="AG30" s="95">
        <v>221</v>
      </c>
      <c r="AH30" s="95"/>
      <c r="AI30" s="95"/>
      <c r="AJ30" s="95">
        <f>AD30+AG30</f>
        <v>457</v>
      </c>
      <c r="AK30" s="95"/>
      <c r="AL30" s="95"/>
    </row>
    <row r="31" spans="2:38" ht="24.75" customHeight="1" x14ac:dyDescent="0.15">
      <c r="B31" s="97" t="s">
        <v>173</v>
      </c>
      <c r="C31" s="97"/>
      <c r="D31" s="97"/>
      <c r="E31" s="97"/>
      <c r="F31" s="97"/>
      <c r="G31" s="98"/>
      <c r="H31" s="101" t="s">
        <v>69</v>
      </c>
      <c r="I31" s="101"/>
      <c r="J31" s="101"/>
      <c r="K31" s="101" t="s">
        <v>69</v>
      </c>
      <c r="L31" s="101"/>
      <c r="M31" s="101"/>
      <c r="N31" s="101" t="s">
        <v>69</v>
      </c>
      <c r="O31" s="101"/>
      <c r="P31" s="101"/>
      <c r="Q31" s="105" t="s">
        <v>69</v>
      </c>
      <c r="R31" s="105"/>
      <c r="S31" s="105"/>
      <c r="T31" s="96"/>
      <c r="U31" s="97" t="s">
        <v>174</v>
      </c>
      <c r="V31" s="97"/>
      <c r="W31" s="97"/>
      <c r="X31" s="97"/>
      <c r="Y31" s="97"/>
      <c r="Z31" s="98"/>
      <c r="AA31" s="103">
        <v>330</v>
      </c>
      <c r="AB31" s="95"/>
      <c r="AC31" s="95"/>
      <c r="AD31" s="95">
        <v>472</v>
      </c>
      <c r="AE31" s="95"/>
      <c r="AF31" s="95"/>
      <c r="AG31" s="95">
        <v>484</v>
      </c>
      <c r="AH31" s="95"/>
      <c r="AI31" s="95"/>
      <c r="AJ31" s="95">
        <f t="shared" ref="AJ31:AJ38" si="2">AD31+AG31</f>
        <v>956</v>
      </c>
      <c r="AK31" s="95"/>
      <c r="AL31" s="95"/>
    </row>
    <row r="32" spans="2:38" ht="24.75" customHeight="1" x14ac:dyDescent="0.15">
      <c r="B32" s="97" t="s">
        <v>175</v>
      </c>
      <c r="C32" s="97"/>
      <c r="D32" s="97"/>
      <c r="E32" s="97"/>
      <c r="F32" s="97"/>
      <c r="G32" s="98"/>
      <c r="H32" s="95">
        <v>232</v>
      </c>
      <c r="I32" s="95"/>
      <c r="J32" s="95"/>
      <c r="K32" s="95">
        <v>341</v>
      </c>
      <c r="L32" s="95"/>
      <c r="M32" s="95"/>
      <c r="N32" s="95">
        <v>358</v>
      </c>
      <c r="O32" s="95"/>
      <c r="P32" s="95"/>
      <c r="Q32" s="95">
        <f t="shared" si="0"/>
        <v>699</v>
      </c>
      <c r="R32" s="95"/>
      <c r="S32" s="95"/>
      <c r="T32" s="96"/>
      <c r="U32" s="97" t="s">
        <v>176</v>
      </c>
      <c r="V32" s="97"/>
      <c r="W32" s="97"/>
      <c r="X32" s="97"/>
      <c r="Y32" s="97"/>
      <c r="Z32" s="98"/>
      <c r="AA32" s="103">
        <v>136</v>
      </c>
      <c r="AB32" s="95"/>
      <c r="AC32" s="95"/>
      <c r="AD32" s="95">
        <v>207</v>
      </c>
      <c r="AE32" s="95"/>
      <c r="AF32" s="95"/>
      <c r="AG32" s="95">
        <v>199</v>
      </c>
      <c r="AH32" s="95"/>
      <c r="AI32" s="95"/>
      <c r="AJ32" s="95">
        <f t="shared" si="2"/>
        <v>406</v>
      </c>
      <c r="AK32" s="95"/>
      <c r="AL32" s="95"/>
    </row>
    <row r="33" spans="2:52" ht="24.75" customHeight="1" x14ac:dyDescent="0.15">
      <c r="B33" s="97" t="s">
        <v>177</v>
      </c>
      <c r="C33" s="97"/>
      <c r="D33" s="97"/>
      <c r="E33" s="97"/>
      <c r="F33" s="97"/>
      <c r="G33" s="98"/>
      <c r="H33" s="101" t="s">
        <v>69</v>
      </c>
      <c r="I33" s="101"/>
      <c r="J33" s="101"/>
      <c r="K33" s="101" t="s">
        <v>69</v>
      </c>
      <c r="L33" s="101"/>
      <c r="M33" s="101"/>
      <c r="N33" s="101" t="s">
        <v>69</v>
      </c>
      <c r="O33" s="101"/>
      <c r="P33" s="101"/>
      <c r="Q33" s="105" t="s">
        <v>69</v>
      </c>
      <c r="R33" s="105"/>
      <c r="S33" s="105"/>
      <c r="T33" s="102"/>
      <c r="U33" s="97" t="s">
        <v>178</v>
      </c>
      <c r="V33" s="97"/>
      <c r="W33" s="97"/>
      <c r="X33" s="97"/>
      <c r="Y33" s="97"/>
      <c r="Z33" s="98"/>
      <c r="AA33" s="103">
        <v>290</v>
      </c>
      <c r="AB33" s="95"/>
      <c r="AC33" s="95"/>
      <c r="AD33" s="95">
        <v>432</v>
      </c>
      <c r="AE33" s="95"/>
      <c r="AF33" s="95"/>
      <c r="AG33" s="95">
        <v>446</v>
      </c>
      <c r="AH33" s="95"/>
      <c r="AI33" s="95"/>
      <c r="AJ33" s="95">
        <f t="shared" si="2"/>
        <v>878</v>
      </c>
      <c r="AK33" s="95"/>
      <c r="AL33" s="95"/>
    </row>
    <row r="34" spans="2:52" ht="24.75" customHeight="1" x14ac:dyDescent="0.15">
      <c r="B34" s="97" t="s">
        <v>179</v>
      </c>
      <c r="C34" s="97"/>
      <c r="D34" s="97"/>
      <c r="E34" s="97"/>
      <c r="F34" s="97"/>
      <c r="G34" s="98"/>
      <c r="H34" s="95">
        <v>97</v>
      </c>
      <c r="I34" s="95"/>
      <c r="J34" s="95"/>
      <c r="K34" s="95">
        <v>152</v>
      </c>
      <c r="L34" s="95"/>
      <c r="M34" s="95"/>
      <c r="N34" s="95">
        <v>152</v>
      </c>
      <c r="O34" s="95"/>
      <c r="P34" s="95"/>
      <c r="Q34" s="95">
        <f>K34+N34</f>
        <v>304</v>
      </c>
      <c r="R34" s="95"/>
      <c r="S34" s="95"/>
      <c r="T34" s="96"/>
      <c r="U34" s="97" t="s">
        <v>180</v>
      </c>
      <c r="V34" s="97"/>
      <c r="W34" s="97"/>
      <c r="X34" s="97"/>
      <c r="Y34" s="97"/>
      <c r="Z34" s="98"/>
      <c r="AA34" s="103">
        <v>118</v>
      </c>
      <c r="AB34" s="95"/>
      <c r="AC34" s="95"/>
      <c r="AD34" s="95">
        <v>184</v>
      </c>
      <c r="AE34" s="95"/>
      <c r="AF34" s="95"/>
      <c r="AG34" s="95">
        <v>191</v>
      </c>
      <c r="AH34" s="95"/>
      <c r="AI34" s="95"/>
      <c r="AJ34" s="95">
        <f t="shared" si="2"/>
        <v>375</v>
      </c>
      <c r="AK34" s="95"/>
      <c r="AL34" s="95"/>
    </row>
    <row r="35" spans="2:52" ht="24.75" customHeight="1" x14ac:dyDescent="0.15">
      <c r="B35" s="97" t="s">
        <v>181</v>
      </c>
      <c r="C35" s="97"/>
      <c r="D35" s="97"/>
      <c r="E35" s="97"/>
      <c r="F35" s="97"/>
      <c r="G35" s="98"/>
      <c r="H35" s="95">
        <v>11</v>
      </c>
      <c r="I35" s="95"/>
      <c r="J35" s="95"/>
      <c r="K35" s="95">
        <v>20</v>
      </c>
      <c r="L35" s="95"/>
      <c r="M35" s="95"/>
      <c r="N35" s="95">
        <v>19</v>
      </c>
      <c r="O35" s="95"/>
      <c r="P35" s="95"/>
      <c r="Q35" s="95">
        <f>K35+N35</f>
        <v>39</v>
      </c>
      <c r="R35" s="95"/>
      <c r="S35" s="95"/>
      <c r="T35" s="102"/>
      <c r="U35" s="97" t="s">
        <v>182</v>
      </c>
      <c r="V35" s="97"/>
      <c r="W35" s="97"/>
      <c r="X35" s="97"/>
      <c r="Y35" s="97"/>
      <c r="Z35" s="98"/>
      <c r="AA35" s="103">
        <v>111</v>
      </c>
      <c r="AB35" s="95"/>
      <c r="AC35" s="95"/>
      <c r="AD35" s="95">
        <v>180</v>
      </c>
      <c r="AE35" s="95"/>
      <c r="AF35" s="95"/>
      <c r="AG35" s="95">
        <v>168</v>
      </c>
      <c r="AH35" s="95"/>
      <c r="AI35" s="95"/>
      <c r="AJ35" s="95">
        <f t="shared" si="2"/>
        <v>348</v>
      </c>
      <c r="AK35" s="95"/>
      <c r="AL35" s="95"/>
    </row>
    <row r="36" spans="2:52" ht="24.75" customHeight="1" x14ac:dyDescent="0.15">
      <c r="B36" s="97" t="s">
        <v>140</v>
      </c>
      <c r="C36" s="97"/>
      <c r="D36" s="97"/>
      <c r="E36" s="97"/>
      <c r="F36" s="97"/>
      <c r="G36" s="98"/>
      <c r="H36" s="95">
        <v>104</v>
      </c>
      <c r="I36" s="95"/>
      <c r="J36" s="95"/>
      <c r="K36" s="95">
        <v>198</v>
      </c>
      <c r="L36" s="95"/>
      <c r="M36" s="95"/>
      <c r="N36" s="95">
        <v>203</v>
      </c>
      <c r="O36" s="95"/>
      <c r="P36" s="95"/>
      <c r="Q36" s="95">
        <f>K36+N36</f>
        <v>401</v>
      </c>
      <c r="R36" s="95"/>
      <c r="S36" s="95"/>
      <c r="T36" s="96"/>
      <c r="U36" s="97" t="s">
        <v>183</v>
      </c>
      <c r="V36" s="97"/>
      <c r="W36" s="97"/>
      <c r="X36" s="97"/>
      <c r="Y36" s="97"/>
      <c r="Z36" s="98"/>
      <c r="AA36" s="103">
        <v>136</v>
      </c>
      <c r="AB36" s="95"/>
      <c r="AC36" s="95"/>
      <c r="AD36" s="95">
        <v>212</v>
      </c>
      <c r="AE36" s="95"/>
      <c r="AF36" s="95"/>
      <c r="AG36" s="95">
        <v>243</v>
      </c>
      <c r="AH36" s="95"/>
      <c r="AI36" s="95"/>
      <c r="AJ36" s="95">
        <f t="shared" si="2"/>
        <v>455</v>
      </c>
      <c r="AK36" s="95"/>
      <c r="AL36" s="95"/>
    </row>
    <row r="37" spans="2:52" ht="24.75" customHeight="1" x14ac:dyDescent="0.15">
      <c r="B37" s="97" t="s">
        <v>142</v>
      </c>
      <c r="C37" s="97"/>
      <c r="D37" s="97"/>
      <c r="E37" s="97"/>
      <c r="F37" s="97"/>
      <c r="G37" s="98"/>
      <c r="H37" s="95">
        <v>2</v>
      </c>
      <c r="I37" s="95"/>
      <c r="J37" s="95"/>
      <c r="K37" s="95">
        <v>2</v>
      </c>
      <c r="L37" s="95"/>
      <c r="M37" s="95"/>
      <c r="N37" s="95">
        <v>2</v>
      </c>
      <c r="O37" s="95"/>
      <c r="P37" s="95"/>
      <c r="Q37" s="95">
        <f>K37+N37</f>
        <v>4</v>
      </c>
      <c r="R37" s="95"/>
      <c r="S37" s="95"/>
      <c r="T37" s="102"/>
      <c r="AA37" s="103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</row>
    <row r="38" spans="2:52" ht="24.75" customHeight="1" x14ac:dyDescent="0.15">
      <c r="B38" s="97" t="s">
        <v>184</v>
      </c>
      <c r="C38" s="97"/>
      <c r="D38" s="97"/>
      <c r="E38" s="97"/>
      <c r="F38" s="97"/>
      <c r="G38" s="98"/>
      <c r="H38" s="95">
        <v>16</v>
      </c>
      <c r="I38" s="95"/>
      <c r="J38" s="95"/>
      <c r="K38" s="95">
        <v>34</v>
      </c>
      <c r="L38" s="95"/>
      <c r="M38" s="95"/>
      <c r="N38" s="95">
        <v>24</v>
      </c>
      <c r="O38" s="95"/>
      <c r="P38" s="95"/>
      <c r="Q38" s="95">
        <f t="shared" ref="Q38:Q50" si="3">K38+N38</f>
        <v>58</v>
      </c>
      <c r="R38" s="95"/>
      <c r="S38" s="95"/>
      <c r="T38" s="96"/>
      <c r="U38" s="112" t="s">
        <v>185</v>
      </c>
      <c r="V38" s="112"/>
      <c r="W38" s="112"/>
      <c r="X38" s="112"/>
      <c r="Y38" s="112"/>
      <c r="Z38" s="113"/>
      <c r="AA38" s="103">
        <f>SUM(AA28:AC36)</f>
        <v>1486</v>
      </c>
      <c r="AB38" s="95"/>
      <c r="AC38" s="95"/>
      <c r="AD38" s="95">
        <f>SUM(AD28:AF36)</f>
        <v>2285</v>
      </c>
      <c r="AE38" s="95"/>
      <c r="AF38" s="95"/>
      <c r="AG38" s="95">
        <f>SUM(AG28:AI36)</f>
        <v>2339</v>
      </c>
      <c r="AH38" s="95"/>
      <c r="AI38" s="95"/>
      <c r="AJ38" s="95">
        <f t="shared" si="2"/>
        <v>4624</v>
      </c>
      <c r="AK38" s="95"/>
      <c r="AL38" s="95"/>
    </row>
    <row r="39" spans="2:52" ht="24.75" customHeight="1" x14ac:dyDescent="0.15">
      <c r="B39" s="97" t="s">
        <v>186</v>
      </c>
      <c r="C39" s="97"/>
      <c r="D39" s="97"/>
      <c r="E39" s="97"/>
      <c r="F39" s="97"/>
      <c r="G39" s="98"/>
      <c r="H39" s="95">
        <v>33</v>
      </c>
      <c r="I39" s="95"/>
      <c r="J39" s="95"/>
      <c r="K39" s="95">
        <v>64</v>
      </c>
      <c r="L39" s="95"/>
      <c r="M39" s="95"/>
      <c r="N39" s="95">
        <v>49</v>
      </c>
      <c r="O39" s="95"/>
      <c r="P39" s="95"/>
      <c r="Q39" s="95">
        <f t="shared" si="3"/>
        <v>113</v>
      </c>
      <c r="R39" s="95"/>
      <c r="S39" s="95"/>
      <c r="T39" s="96"/>
      <c r="AA39" s="103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</row>
    <row r="40" spans="2:52" ht="24.75" customHeight="1" x14ac:dyDescent="0.15">
      <c r="B40" s="97"/>
      <c r="C40" s="97"/>
      <c r="D40" s="97"/>
      <c r="E40" s="97"/>
      <c r="F40" s="97"/>
      <c r="G40" s="98"/>
      <c r="H40" s="103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6"/>
      <c r="U40" s="97" t="s">
        <v>187</v>
      </c>
      <c r="V40" s="97"/>
      <c r="W40" s="97"/>
      <c r="X40" s="97"/>
      <c r="Y40" s="97"/>
      <c r="Z40" s="98"/>
      <c r="AA40" s="95">
        <v>211</v>
      </c>
      <c r="AB40" s="95"/>
      <c r="AC40" s="95"/>
      <c r="AD40" s="95">
        <v>349</v>
      </c>
      <c r="AE40" s="95"/>
      <c r="AF40" s="95"/>
      <c r="AG40" s="95">
        <v>398</v>
      </c>
      <c r="AH40" s="95"/>
      <c r="AI40" s="95"/>
      <c r="AJ40" s="95">
        <f>AD40+AG40</f>
        <v>747</v>
      </c>
      <c r="AK40" s="95"/>
      <c r="AL40" s="95"/>
    </row>
    <row r="41" spans="2:52" ht="24.75" customHeight="1" x14ac:dyDescent="0.15">
      <c r="B41" s="112" t="s">
        <v>188</v>
      </c>
      <c r="C41" s="112"/>
      <c r="D41" s="112"/>
      <c r="E41" s="112"/>
      <c r="F41" s="112"/>
      <c r="G41" s="113"/>
      <c r="H41" s="114">
        <f>SUM(H5:J39)+SUM('[1]3-4_1_2'!$H$5:$J$49)+SUM('[1]3-4_1_2'!$AA$5:$AC$49)</f>
        <v>22716</v>
      </c>
      <c r="I41" s="114"/>
      <c r="J41" s="114"/>
      <c r="K41" s="114">
        <f>SUM(K5:M39)+SUM('[1]3-4_1_2'!$K$5:$M$49,)+SUM('[1]3-4_1_2'!$AD$5:$AF$49)</f>
        <v>28068</v>
      </c>
      <c r="L41" s="114"/>
      <c r="M41" s="114"/>
      <c r="N41" s="114">
        <f>SUM(N5:P39)+SUM('[1]3-4_1_2'!$N$5:$P$49)+SUM('[1]3-4_1_2'!$AG$5:$AI$49)</f>
        <v>30400</v>
      </c>
      <c r="O41" s="114"/>
      <c r="P41" s="114"/>
      <c r="Q41" s="95">
        <f t="shared" si="3"/>
        <v>58468</v>
      </c>
      <c r="R41" s="95"/>
      <c r="S41" s="95"/>
      <c r="T41" s="96"/>
      <c r="U41" s="97" t="s">
        <v>189</v>
      </c>
      <c r="V41" s="97"/>
      <c r="W41" s="97"/>
      <c r="X41" s="97"/>
      <c r="Y41" s="97"/>
      <c r="Z41" s="98"/>
      <c r="AA41" s="95">
        <v>496</v>
      </c>
      <c r="AB41" s="95"/>
      <c r="AC41" s="95"/>
      <c r="AD41" s="95">
        <v>755</v>
      </c>
      <c r="AE41" s="95"/>
      <c r="AF41" s="95"/>
      <c r="AG41" s="95">
        <v>768</v>
      </c>
      <c r="AH41" s="95"/>
      <c r="AI41" s="95"/>
      <c r="AJ41" s="95">
        <f>AD41+AG41</f>
        <v>1523</v>
      </c>
      <c r="AK41" s="95"/>
      <c r="AL41" s="95"/>
    </row>
    <row r="42" spans="2:52" ht="24.75" customHeight="1" x14ac:dyDescent="0.15">
      <c r="G42" s="11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6"/>
      <c r="U42" s="97" t="s">
        <v>190</v>
      </c>
      <c r="V42" s="97"/>
      <c r="W42" s="97"/>
      <c r="X42" s="97"/>
      <c r="Y42" s="97"/>
      <c r="Z42" s="98"/>
      <c r="AA42" s="95">
        <v>115</v>
      </c>
      <c r="AB42" s="95"/>
      <c r="AC42" s="95"/>
      <c r="AD42" s="95">
        <v>197</v>
      </c>
      <c r="AE42" s="95"/>
      <c r="AF42" s="95"/>
      <c r="AG42" s="95">
        <v>199</v>
      </c>
      <c r="AH42" s="95"/>
      <c r="AI42" s="95"/>
      <c r="AJ42" s="95">
        <f>AD42+AG42</f>
        <v>396</v>
      </c>
      <c r="AK42" s="95"/>
      <c r="AL42" s="95"/>
    </row>
    <row r="43" spans="2:52" ht="24.75" customHeight="1" x14ac:dyDescent="0.15">
      <c r="B43" s="97" t="s">
        <v>191</v>
      </c>
      <c r="C43" s="97"/>
      <c r="D43" s="97"/>
      <c r="E43" s="97"/>
      <c r="F43" s="97"/>
      <c r="G43" s="98"/>
      <c r="H43" s="95">
        <v>316</v>
      </c>
      <c r="I43" s="95"/>
      <c r="J43" s="95"/>
      <c r="K43" s="95">
        <v>471</v>
      </c>
      <c r="L43" s="95"/>
      <c r="M43" s="95"/>
      <c r="N43" s="95">
        <v>545</v>
      </c>
      <c r="O43" s="95"/>
      <c r="P43" s="95"/>
      <c r="Q43" s="95">
        <f t="shared" si="3"/>
        <v>1016</v>
      </c>
      <c r="R43" s="95"/>
      <c r="S43" s="95"/>
      <c r="T43" s="96"/>
      <c r="U43" s="97" t="s">
        <v>192</v>
      </c>
      <c r="V43" s="97"/>
      <c r="W43" s="97"/>
      <c r="X43" s="97"/>
      <c r="Y43" s="97"/>
      <c r="Z43" s="98"/>
      <c r="AA43" s="95">
        <v>66</v>
      </c>
      <c r="AB43" s="95"/>
      <c r="AC43" s="95"/>
      <c r="AD43" s="95">
        <v>120</v>
      </c>
      <c r="AE43" s="95"/>
      <c r="AF43" s="95"/>
      <c r="AG43" s="95">
        <v>118</v>
      </c>
      <c r="AH43" s="95"/>
      <c r="AI43" s="95"/>
      <c r="AJ43" s="95">
        <f>AD43+AG43</f>
        <v>238</v>
      </c>
      <c r="AK43" s="95"/>
      <c r="AL43" s="95"/>
      <c r="AT43" s="116"/>
      <c r="AU43" s="15"/>
      <c r="AV43" s="15"/>
      <c r="AW43" s="15"/>
      <c r="AX43" s="15"/>
      <c r="AY43" s="15"/>
      <c r="AZ43" s="15"/>
    </row>
    <row r="44" spans="2:52" ht="24.75" customHeight="1" x14ac:dyDescent="0.15">
      <c r="B44" s="97" t="s">
        <v>193</v>
      </c>
      <c r="C44" s="97"/>
      <c r="D44" s="97"/>
      <c r="E44" s="97"/>
      <c r="F44" s="97"/>
      <c r="G44" s="98"/>
      <c r="H44" s="95">
        <v>129</v>
      </c>
      <c r="I44" s="95"/>
      <c r="J44" s="95"/>
      <c r="K44" s="95">
        <v>205</v>
      </c>
      <c r="L44" s="95"/>
      <c r="M44" s="95"/>
      <c r="N44" s="95">
        <v>195</v>
      </c>
      <c r="O44" s="95"/>
      <c r="P44" s="95"/>
      <c r="Q44" s="95">
        <f t="shared" si="3"/>
        <v>400</v>
      </c>
      <c r="R44" s="95"/>
      <c r="S44" s="95"/>
      <c r="T44" s="96"/>
      <c r="Z44" s="117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T44" s="15"/>
      <c r="AU44" s="15"/>
      <c r="AV44" s="15"/>
      <c r="AW44" s="15"/>
      <c r="AX44" s="15"/>
      <c r="AY44" s="15"/>
      <c r="AZ44" s="15"/>
    </row>
    <row r="45" spans="2:52" ht="24.75" customHeight="1" x14ac:dyDescent="0.15">
      <c r="B45" s="97" t="s">
        <v>194</v>
      </c>
      <c r="C45" s="97"/>
      <c r="D45" s="97"/>
      <c r="E45" s="97"/>
      <c r="F45" s="97"/>
      <c r="G45" s="98"/>
      <c r="H45" s="95">
        <v>37</v>
      </c>
      <c r="I45" s="95"/>
      <c r="J45" s="95"/>
      <c r="K45" s="95">
        <v>65</v>
      </c>
      <c r="L45" s="95"/>
      <c r="M45" s="95"/>
      <c r="N45" s="95">
        <v>64</v>
      </c>
      <c r="O45" s="95"/>
      <c r="P45" s="95"/>
      <c r="Q45" s="95">
        <f t="shared" si="3"/>
        <v>129</v>
      </c>
      <c r="R45" s="95"/>
      <c r="S45" s="95"/>
      <c r="T45" s="118"/>
      <c r="U45" s="112" t="s">
        <v>195</v>
      </c>
      <c r="V45" s="112"/>
      <c r="W45" s="112"/>
      <c r="X45" s="112"/>
      <c r="Y45" s="112"/>
      <c r="Z45" s="113"/>
      <c r="AA45" s="95">
        <f>SUM(AA40:AC43)</f>
        <v>888</v>
      </c>
      <c r="AB45" s="95"/>
      <c r="AC45" s="95"/>
      <c r="AD45" s="95">
        <f>SUM(AD40:AF43)</f>
        <v>1421</v>
      </c>
      <c r="AE45" s="95"/>
      <c r="AF45" s="95"/>
      <c r="AG45" s="95">
        <f>SUM(AG40:AI43)</f>
        <v>1483</v>
      </c>
      <c r="AH45" s="95"/>
      <c r="AI45" s="95"/>
      <c r="AJ45" s="95">
        <f>AD45+AG45</f>
        <v>2904</v>
      </c>
      <c r="AK45" s="95"/>
      <c r="AL45" s="95"/>
      <c r="AT45" s="15"/>
      <c r="AU45" s="15"/>
      <c r="AV45" s="15"/>
      <c r="AW45" s="15"/>
      <c r="AX45" s="15"/>
      <c r="AY45" s="15"/>
      <c r="AZ45" s="15"/>
    </row>
    <row r="46" spans="2:52" ht="24.75" customHeight="1" x14ac:dyDescent="0.15">
      <c r="B46" s="97" t="s">
        <v>196</v>
      </c>
      <c r="C46" s="97"/>
      <c r="D46" s="97"/>
      <c r="E46" s="97"/>
      <c r="F46" s="97"/>
      <c r="G46" s="98"/>
      <c r="H46" s="95">
        <v>37</v>
      </c>
      <c r="I46" s="95"/>
      <c r="J46" s="95"/>
      <c r="K46" s="95">
        <v>57</v>
      </c>
      <c r="L46" s="95"/>
      <c r="M46" s="95"/>
      <c r="N46" s="95">
        <v>61</v>
      </c>
      <c r="O46" s="95"/>
      <c r="P46" s="95"/>
      <c r="Q46" s="95">
        <f t="shared" si="3"/>
        <v>118</v>
      </c>
      <c r="R46" s="95"/>
      <c r="S46" s="95"/>
      <c r="T46" s="118"/>
      <c r="Z46" s="117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T46" s="15"/>
      <c r="AU46" s="15"/>
      <c r="AV46" s="15"/>
      <c r="AW46" s="15"/>
      <c r="AX46" s="15"/>
      <c r="AY46" s="15"/>
      <c r="AZ46" s="15"/>
    </row>
    <row r="47" spans="2:52" ht="24.75" customHeight="1" x14ac:dyDescent="0.15">
      <c r="B47" s="97" t="s">
        <v>197</v>
      </c>
      <c r="C47" s="97"/>
      <c r="D47" s="97"/>
      <c r="E47" s="97"/>
      <c r="F47" s="97"/>
      <c r="G47" s="98"/>
      <c r="H47" s="95">
        <v>39</v>
      </c>
      <c r="I47" s="95"/>
      <c r="J47" s="95"/>
      <c r="K47" s="95">
        <v>60</v>
      </c>
      <c r="L47" s="95"/>
      <c r="M47" s="95"/>
      <c r="N47" s="95">
        <v>53</v>
      </c>
      <c r="O47" s="95"/>
      <c r="P47" s="95"/>
      <c r="Q47" s="95">
        <f t="shared" si="3"/>
        <v>113</v>
      </c>
      <c r="R47" s="95"/>
      <c r="S47" s="95"/>
      <c r="T47" s="96"/>
      <c r="U47" s="97"/>
      <c r="V47" s="97"/>
      <c r="W47" s="97"/>
      <c r="X47" s="97"/>
      <c r="Y47" s="97"/>
      <c r="Z47" s="98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</row>
    <row r="48" spans="2:52" ht="24.75" customHeight="1" x14ac:dyDescent="0.15">
      <c r="B48" s="97" t="s">
        <v>198</v>
      </c>
      <c r="C48" s="97"/>
      <c r="D48" s="97"/>
      <c r="E48" s="97"/>
      <c r="F48" s="97"/>
      <c r="G48" s="98"/>
      <c r="H48" s="103">
        <v>24</v>
      </c>
      <c r="I48" s="95"/>
      <c r="J48" s="95"/>
      <c r="K48" s="95">
        <v>33</v>
      </c>
      <c r="L48" s="95"/>
      <c r="M48" s="95"/>
      <c r="N48" s="95">
        <v>46</v>
      </c>
      <c r="O48" s="95"/>
      <c r="P48" s="95"/>
      <c r="Q48" s="95">
        <f t="shared" si="3"/>
        <v>79</v>
      </c>
      <c r="R48" s="95"/>
      <c r="S48" s="95"/>
      <c r="T48" s="96"/>
      <c r="U48" s="119" t="s">
        <v>199</v>
      </c>
      <c r="V48" s="119"/>
      <c r="W48" s="119"/>
      <c r="X48" s="119"/>
      <c r="Y48" s="120"/>
      <c r="Z48" s="121"/>
      <c r="AA48" s="103">
        <f>H41+AA26+AA38+AA45</f>
        <v>27081</v>
      </c>
      <c r="AB48" s="95"/>
      <c r="AC48" s="95"/>
      <c r="AD48" s="122">
        <f>K41+AD26+AD38+AD45</f>
        <v>34801</v>
      </c>
      <c r="AE48" s="122"/>
      <c r="AF48" s="122"/>
      <c r="AG48" s="122">
        <f>N41+AG26+AG38+AG45</f>
        <v>37432</v>
      </c>
      <c r="AH48" s="122"/>
      <c r="AI48" s="122"/>
      <c r="AJ48" s="122">
        <f>Q41+AJ26+AJ38+AJ45</f>
        <v>72233</v>
      </c>
      <c r="AK48" s="122"/>
      <c r="AL48" s="122"/>
    </row>
    <row r="49" spans="2:38" ht="24.75" customHeight="1" x14ac:dyDescent="0.15">
      <c r="B49" s="97" t="s">
        <v>200</v>
      </c>
      <c r="C49" s="97"/>
      <c r="D49" s="97"/>
      <c r="E49" s="97"/>
      <c r="F49" s="97"/>
      <c r="G49" s="98"/>
      <c r="H49" s="103">
        <v>43</v>
      </c>
      <c r="I49" s="95"/>
      <c r="J49" s="95"/>
      <c r="K49" s="95">
        <v>66</v>
      </c>
      <c r="L49" s="95"/>
      <c r="M49" s="95"/>
      <c r="N49" s="95">
        <v>66</v>
      </c>
      <c r="O49" s="95"/>
      <c r="P49" s="95"/>
      <c r="Q49" s="95">
        <f t="shared" si="3"/>
        <v>132</v>
      </c>
      <c r="R49" s="95"/>
      <c r="S49" s="95"/>
      <c r="T49" s="96"/>
      <c r="U49" s="123"/>
      <c r="V49" s="123"/>
      <c r="W49" s="123"/>
      <c r="X49" s="123"/>
      <c r="Y49" s="123"/>
      <c r="Z49" s="124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</row>
    <row r="50" spans="2:38" ht="24.75" customHeight="1" x14ac:dyDescent="0.15">
      <c r="B50" s="108" t="s">
        <v>201</v>
      </c>
      <c r="C50" s="108"/>
      <c r="D50" s="108"/>
      <c r="E50" s="108"/>
      <c r="F50" s="108"/>
      <c r="G50" s="109"/>
      <c r="H50" s="126">
        <v>12</v>
      </c>
      <c r="I50" s="110"/>
      <c r="J50" s="110"/>
      <c r="K50" s="110">
        <v>17</v>
      </c>
      <c r="L50" s="110"/>
      <c r="M50" s="110"/>
      <c r="N50" s="110">
        <v>14</v>
      </c>
      <c r="O50" s="110"/>
      <c r="P50" s="110"/>
      <c r="Q50" s="110">
        <f t="shared" si="3"/>
        <v>31</v>
      </c>
      <c r="R50" s="110"/>
      <c r="S50" s="110"/>
      <c r="T50" s="111"/>
      <c r="U50" s="28"/>
      <c r="V50" s="28"/>
      <c r="W50" s="28"/>
      <c r="X50" s="28"/>
      <c r="Y50" s="28"/>
      <c r="Z50" s="127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</row>
    <row r="51" spans="2:38" ht="24.95" customHeight="1" x14ac:dyDescent="0.15">
      <c r="AG51" s="128" t="s">
        <v>202</v>
      </c>
      <c r="AH51" s="128"/>
      <c r="AI51" s="128"/>
      <c r="AJ51" s="128"/>
      <c r="AK51" s="128"/>
      <c r="AL51" s="128"/>
    </row>
    <row r="52" spans="2:38" ht="24.95" customHeight="1" x14ac:dyDescent="0.15">
      <c r="B52" s="1"/>
      <c r="C52" s="1"/>
      <c r="D52" s="1"/>
      <c r="E52" s="1"/>
      <c r="F52" s="1"/>
      <c r="G52" s="1"/>
    </row>
    <row r="55" spans="2:38" x14ac:dyDescent="0.15">
      <c r="U55" s="129"/>
      <c r="V55" s="129"/>
      <c r="W55" s="129"/>
      <c r="X55" s="129"/>
      <c r="Y55" s="129"/>
      <c r="Z55" s="129"/>
      <c r="AA55" s="129"/>
    </row>
    <row r="56" spans="2:38" x14ac:dyDescent="0.15">
      <c r="U56" s="129"/>
      <c r="V56" s="129"/>
      <c r="W56" s="129"/>
      <c r="X56" s="129"/>
      <c r="Y56" s="129"/>
      <c r="Z56" s="129"/>
      <c r="AA56" s="129"/>
    </row>
    <row r="57" spans="2:38" x14ac:dyDescent="0.15">
      <c r="U57" s="129"/>
      <c r="V57" s="129"/>
      <c r="W57" s="129"/>
      <c r="X57" s="129"/>
      <c r="Y57" s="129"/>
      <c r="Z57" s="129"/>
      <c r="AA57" s="129"/>
    </row>
  </sheetData>
  <mergeCells count="461">
    <mergeCell ref="B50:G50"/>
    <mergeCell ref="H50:J50"/>
    <mergeCell ref="K50:M50"/>
    <mergeCell ref="N50:P50"/>
    <mergeCell ref="Q50:S50"/>
    <mergeCell ref="AG51:AL51"/>
    <mergeCell ref="AA48:AC48"/>
    <mergeCell ref="AD48:AF48"/>
    <mergeCell ref="AG48:AI48"/>
    <mergeCell ref="AJ48:AL48"/>
    <mergeCell ref="B49:G49"/>
    <mergeCell ref="H49:J49"/>
    <mergeCell ref="K49:M49"/>
    <mergeCell ref="N49:P49"/>
    <mergeCell ref="Q49:S49"/>
    <mergeCell ref="AA47:AC47"/>
    <mergeCell ref="AD47:AF47"/>
    <mergeCell ref="AG47:AI47"/>
    <mergeCell ref="AJ47:AL47"/>
    <mergeCell ref="B48:G48"/>
    <mergeCell ref="H48:J48"/>
    <mergeCell ref="K48:M48"/>
    <mergeCell ref="N48:P48"/>
    <mergeCell ref="Q48:S48"/>
    <mergeCell ref="U48:X48"/>
    <mergeCell ref="AD46:AF46"/>
    <mergeCell ref="AG46:AI46"/>
    <mergeCell ref="AJ46:AL46"/>
    <mergeCell ref="AT46:AZ46"/>
    <mergeCell ref="B47:G47"/>
    <mergeCell ref="H47:J47"/>
    <mergeCell ref="K47:M47"/>
    <mergeCell ref="N47:P47"/>
    <mergeCell ref="Q47:S47"/>
    <mergeCell ref="U47:Z47"/>
    <mergeCell ref="AD45:AF45"/>
    <mergeCell ref="AG45:AI45"/>
    <mergeCell ref="AJ45:AL45"/>
    <mergeCell ref="AT45:AZ45"/>
    <mergeCell ref="B46:G46"/>
    <mergeCell ref="H46:J46"/>
    <mergeCell ref="K46:M46"/>
    <mergeCell ref="N46:P46"/>
    <mergeCell ref="Q46:S46"/>
    <mergeCell ref="AA46:AC46"/>
    <mergeCell ref="AG44:AI44"/>
    <mergeCell ref="AJ44:AL44"/>
    <mergeCell ref="AT44:AZ44"/>
    <mergeCell ref="B45:G45"/>
    <mergeCell ref="H45:J45"/>
    <mergeCell ref="K45:M45"/>
    <mergeCell ref="N45:P45"/>
    <mergeCell ref="Q45:S45"/>
    <mergeCell ref="U45:Z45"/>
    <mergeCell ref="AA45:AC45"/>
    <mergeCell ref="AG43:AI43"/>
    <mergeCell ref="AJ43:AL43"/>
    <mergeCell ref="AT43:AZ43"/>
    <mergeCell ref="B44:G44"/>
    <mergeCell ref="H44:J44"/>
    <mergeCell ref="K44:M44"/>
    <mergeCell ref="N44:P44"/>
    <mergeCell ref="Q44:S44"/>
    <mergeCell ref="AA44:AC44"/>
    <mergeCell ref="AD44:AF44"/>
    <mergeCell ref="AG42:AI42"/>
    <mergeCell ref="AJ42:AL42"/>
    <mergeCell ref="B43:G43"/>
    <mergeCell ref="H43:J43"/>
    <mergeCell ref="K43:M43"/>
    <mergeCell ref="N43:P43"/>
    <mergeCell ref="Q43:S43"/>
    <mergeCell ref="U43:Z43"/>
    <mergeCell ref="AA43:AC43"/>
    <mergeCell ref="AD43:AF43"/>
    <mergeCell ref="AD41:AF41"/>
    <mergeCell ref="AG41:AI41"/>
    <mergeCell ref="AJ41:AL41"/>
    <mergeCell ref="H42:J42"/>
    <mergeCell ref="K42:M42"/>
    <mergeCell ref="N42:P42"/>
    <mergeCell ref="Q42:S42"/>
    <mergeCell ref="U42:Z42"/>
    <mergeCell ref="AA42:AC42"/>
    <mergeCell ref="AD42:AF42"/>
    <mergeCell ref="AD40:AF40"/>
    <mergeCell ref="AG40:AI40"/>
    <mergeCell ref="AJ40:AL40"/>
    <mergeCell ref="B41:G41"/>
    <mergeCell ref="H41:J41"/>
    <mergeCell ref="K41:M41"/>
    <mergeCell ref="N41:P41"/>
    <mergeCell ref="Q41:S41"/>
    <mergeCell ref="U41:Z41"/>
    <mergeCell ref="AA41:AC41"/>
    <mergeCell ref="AD39:AF39"/>
    <mergeCell ref="AG39:AI39"/>
    <mergeCell ref="AJ39:AL39"/>
    <mergeCell ref="B40:G40"/>
    <mergeCell ref="H40:J40"/>
    <mergeCell ref="K40:M40"/>
    <mergeCell ref="N40:P40"/>
    <mergeCell ref="Q40:S40"/>
    <mergeCell ref="U40:Z40"/>
    <mergeCell ref="AA40:AC40"/>
    <mergeCell ref="AA38:AC38"/>
    <mergeCell ref="AD38:AF38"/>
    <mergeCell ref="AG38:AI38"/>
    <mergeCell ref="AJ38:AL38"/>
    <mergeCell ref="B39:G39"/>
    <mergeCell ref="H39:J39"/>
    <mergeCell ref="K39:M39"/>
    <mergeCell ref="N39:P39"/>
    <mergeCell ref="Q39:S39"/>
    <mergeCell ref="AA39:AC39"/>
    <mergeCell ref="B38:G38"/>
    <mergeCell ref="H38:J38"/>
    <mergeCell ref="K38:M38"/>
    <mergeCell ref="N38:P38"/>
    <mergeCell ref="Q38:S38"/>
    <mergeCell ref="U38:Z38"/>
    <mergeCell ref="AJ36:AL36"/>
    <mergeCell ref="B37:G37"/>
    <mergeCell ref="H37:J37"/>
    <mergeCell ref="K37:M37"/>
    <mergeCell ref="N37:P37"/>
    <mergeCell ref="Q37:S37"/>
    <mergeCell ref="AA37:AC37"/>
    <mergeCell ref="AD37:AF37"/>
    <mergeCell ref="AG37:AI37"/>
    <mergeCell ref="AJ37:AL37"/>
    <mergeCell ref="AJ35:AL35"/>
    <mergeCell ref="B36:G36"/>
    <mergeCell ref="H36:J36"/>
    <mergeCell ref="K36:M36"/>
    <mergeCell ref="N36:P36"/>
    <mergeCell ref="Q36:S36"/>
    <mergeCell ref="U36:Z36"/>
    <mergeCell ref="AA36:AC36"/>
    <mergeCell ref="AD36:AF36"/>
    <mergeCell ref="AG36:AI36"/>
    <mergeCell ref="AJ34:AL34"/>
    <mergeCell ref="B35:G35"/>
    <mergeCell ref="H35:J35"/>
    <mergeCell ref="K35:M35"/>
    <mergeCell ref="N35:P35"/>
    <mergeCell ref="Q35:S35"/>
    <mergeCell ref="U35:Z35"/>
    <mergeCell ref="AA35:AC35"/>
    <mergeCell ref="AD35:AF35"/>
    <mergeCell ref="AG35:AI35"/>
    <mergeCell ref="AJ33:AL33"/>
    <mergeCell ref="B34:G34"/>
    <mergeCell ref="H34:J34"/>
    <mergeCell ref="K34:M34"/>
    <mergeCell ref="N34:P34"/>
    <mergeCell ref="Q34:S34"/>
    <mergeCell ref="U34:Z34"/>
    <mergeCell ref="AA34:AC34"/>
    <mergeCell ref="AD34:AF34"/>
    <mergeCell ref="AG34:AI34"/>
    <mergeCell ref="AJ32:AL32"/>
    <mergeCell ref="B33:G33"/>
    <mergeCell ref="H33:J33"/>
    <mergeCell ref="K33:M33"/>
    <mergeCell ref="N33:P33"/>
    <mergeCell ref="Q33:S33"/>
    <mergeCell ref="U33:Z33"/>
    <mergeCell ref="AA33:AC33"/>
    <mergeCell ref="AD33:AF33"/>
    <mergeCell ref="AG33:AI33"/>
    <mergeCell ref="AJ31:AL31"/>
    <mergeCell ref="B32:G32"/>
    <mergeCell ref="H32:J32"/>
    <mergeCell ref="K32:M32"/>
    <mergeCell ref="N32:P32"/>
    <mergeCell ref="Q32:S32"/>
    <mergeCell ref="U32:Z32"/>
    <mergeCell ref="AA32:AC32"/>
    <mergeCell ref="AD32:AF32"/>
    <mergeCell ref="AG32:AI32"/>
    <mergeCell ref="AJ30:AL30"/>
    <mergeCell ref="B31:G31"/>
    <mergeCell ref="H31:J31"/>
    <mergeCell ref="K31:M31"/>
    <mergeCell ref="N31:P31"/>
    <mergeCell ref="Q31:S31"/>
    <mergeCell ref="U31:Z31"/>
    <mergeCell ref="AA31:AC31"/>
    <mergeCell ref="AD31:AF31"/>
    <mergeCell ref="AG31:AI31"/>
    <mergeCell ref="AJ29:AL29"/>
    <mergeCell ref="B30:G30"/>
    <mergeCell ref="H30:J30"/>
    <mergeCell ref="K30:M30"/>
    <mergeCell ref="N30:P30"/>
    <mergeCell ref="Q30:S30"/>
    <mergeCell ref="U30:Z30"/>
    <mergeCell ref="AA30:AC30"/>
    <mergeCell ref="AD30:AF30"/>
    <mergeCell ref="AG30:AI30"/>
    <mergeCell ref="AJ28:AL28"/>
    <mergeCell ref="B29:G29"/>
    <mergeCell ref="H29:J29"/>
    <mergeCell ref="K29:M29"/>
    <mergeCell ref="N29:P29"/>
    <mergeCell ref="Q29:S29"/>
    <mergeCell ref="U29:Z29"/>
    <mergeCell ref="AA29:AC29"/>
    <mergeCell ref="AD29:AF29"/>
    <mergeCell ref="AG29:AI29"/>
    <mergeCell ref="AJ27:AL27"/>
    <mergeCell ref="B28:G28"/>
    <mergeCell ref="H28:J28"/>
    <mergeCell ref="K28:M28"/>
    <mergeCell ref="N28:P28"/>
    <mergeCell ref="Q28:S28"/>
    <mergeCell ref="U28:Z28"/>
    <mergeCell ref="AA28:AC28"/>
    <mergeCell ref="AD28:AF28"/>
    <mergeCell ref="AG28:AI28"/>
    <mergeCell ref="AG26:AI26"/>
    <mergeCell ref="AJ26:AL26"/>
    <mergeCell ref="B27:G27"/>
    <mergeCell ref="H27:J27"/>
    <mergeCell ref="K27:M27"/>
    <mergeCell ref="N27:P27"/>
    <mergeCell ref="Q27:S27"/>
    <mergeCell ref="AA27:AC27"/>
    <mergeCell ref="AD27:AF27"/>
    <mergeCell ref="AG27:AI27"/>
    <mergeCell ref="AG25:AI25"/>
    <mergeCell ref="AJ25:AL25"/>
    <mergeCell ref="B26:G26"/>
    <mergeCell ref="H26:J26"/>
    <mergeCell ref="K26:M26"/>
    <mergeCell ref="N26:P26"/>
    <mergeCell ref="Q26:S26"/>
    <mergeCell ref="U26:Z26"/>
    <mergeCell ref="AA26:AC26"/>
    <mergeCell ref="AD26:AF26"/>
    <mergeCell ref="AD24:AF24"/>
    <mergeCell ref="AG24:AI24"/>
    <mergeCell ref="AJ24:AL24"/>
    <mergeCell ref="B25:G25"/>
    <mergeCell ref="H25:J25"/>
    <mergeCell ref="K25:M25"/>
    <mergeCell ref="N25:P25"/>
    <mergeCell ref="Q25:S25"/>
    <mergeCell ref="AA25:AC25"/>
    <mergeCell ref="AD25:AF25"/>
    <mergeCell ref="AD23:AF23"/>
    <mergeCell ref="AG23:AI23"/>
    <mergeCell ref="AJ23:AL23"/>
    <mergeCell ref="B24:G24"/>
    <mergeCell ref="H24:J24"/>
    <mergeCell ref="K24:M24"/>
    <mergeCell ref="N24:P24"/>
    <mergeCell ref="Q24:S24"/>
    <mergeCell ref="U24:Z24"/>
    <mergeCell ref="AA24:AC24"/>
    <mergeCell ref="AD22:AF22"/>
    <mergeCell ref="AG22:AI22"/>
    <mergeCell ref="AJ22:AL22"/>
    <mergeCell ref="B23:G23"/>
    <mergeCell ref="H23:J23"/>
    <mergeCell ref="K23:M23"/>
    <mergeCell ref="N23:P23"/>
    <mergeCell ref="Q23:S23"/>
    <mergeCell ref="U23:Z23"/>
    <mergeCell ref="AA23:AC23"/>
    <mergeCell ref="AD21:AF21"/>
    <mergeCell ref="AG21:AI21"/>
    <mergeCell ref="AJ21:AL21"/>
    <mergeCell ref="B22:G22"/>
    <mergeCell ref="H22:J22"/>
    <mergeCell ref="K22:M22"/>
    <mergeCell ref="N22:P22"/>
    <mergeCell ref="Q22:S22"/>
    <mergeCell ref="U22:Z22"/>
    <mergeCell ref="AA22:AC22"/>
    <mergeCell ref="AD20:AF20"/>
    <mergeCell ref="AG20:AI20"/>
    <mergeCell ref="AJ20:AL20"/>
    <mergeCell ref="B21:G21"/>
    <mergeCell ref="H21:J21"/>
    <mergeCell ref="K21:M21"/>
    <mergeCell ref="N21:P21"/>
    <mergeCell ref="Q21:S21"/>
    <mergeCell ref="U21:Z21"/>
    <mergeCell ref="AA21:AC21"/>
    <mergeCell ref="AD19:AF19"/>
    <mergeCell ref="AG19:AI19"/>
    <mergeCell ref="AJ19:AL19"/>
    <mergeCell ref="B20:G20"/>
    <mergeCell ref="H20:J20"/>
    <mergeCell ref="K20:M20"/>
    <mergeCell ref="N20:P20"/>
    <mergeCell ref="Q20:S20"/>
    <mergeCell ref="U20:Z20"/>
    <mergeCell ref="AA20:AC20"/>
    <mergeCell ref="AD18:AF18"/>
    <mergeCell ref="AG18:AI18"/>
    <mergeCell ref="AJ18:AL18"/>
    <mergeCell ref="B19:G19"/>
    <mergeCell ref="H19:J19"/>
    <mergeCell ref="K19:M19"/>
    <mergeCell ref="N19:P19"/>
    <mergeCell ref="Q19:S19"/>
    <mergeCell ref="U19:Z19"/>
    <mergeCell ref="AA19:AC19"/>
    <mergeCell ref="AD17:AF17"/>
    <mergeCell ref="AG17:AI17"/>
    <mergeCell ref="AJ17:AL17"/>
    <mergeCell ref="B18:G18"/>
    <mergeCell ref="H18:J18"/>
    <mergeCell ref="K18:M18"/>
    <mergeCell ref="N18:P18"/>
    <mergeCell ref="Q18:S18"/>
    <mergeCell ref="U18:Z18"/>
    <mergeCell ref="AA18:AC18"/>
    <mergeCell ref="AD16:AF16"/>
    <mergeCell ref="AG16:AI16"/>
    <mergeCell ref="AJ16:AL16"/>
    <mergeCell ref="B17:G17"/>
    <mergeCell ref="H17:J17"/>
    <mergeCell ref="K17:M17"/>
    <mergeCell ref="N17:P17"/>
    <mergeCell ref="Q17:S17"/>
    <mergeCell ref="U17:Z17"/>
    <mergeCell ref="AA17:AC17"/>
    <mergeCell ref="AD15:AF15"/>
    <mergeCell ref="AG15:AI15"/>
    <mergeCell ref="AJ15:AL15"/>
    <mergeCell ref="B16:G16"/>
    <mergeCell ref="H16:J16"/>
    <mergeCell ref="K16:M16"/>
    <mergeCell ref="N16:P16"/>
    <mergeCell ref="Q16:S16"/>
    <mergeCell ref="U16:Z16"/>
    <mergeCell ref="AA16:AC16"/>
    <mergeCell ref="AD14:AF14"/>
    <mergeCell ref="AG14:AI14"/>
    <mergeCell ref="AJ14:AL14"/>
    <mergeCell ref="B15:G15"/>
    <mergeCell ref="H15:J15"/>
    <mergeCell ref="K15:M15"/>
    <mergeCell ref="N15:P15"/>
    <mergeCell ref="Q15:S15"/>
    <mergeCell ref="U15:Z15"/>
    <mergeCell ref="AA15:AC15"/>
    <mergeCell ref="AD13:AF13"/>
    <mergeCell ref="AG13:AI13"/>
    <mergeCell ref="AJ13:AL13"/>
    <mergeCell ref="B14:G14"/>
    <mergeCell ref="H14:J14"/>
    <mergeCell ref="K14:M14"/>
    <mergeCell ref="N14:P14"/>
    <mergeCell ref="Q14:S14"/>
    <mergeCell ref="U14:Z14"/>
    <mergeCell ref="AA14:AC14"/>
    <mergeCell ref="AD12:AF12"/>
    <mergeCell ref="AG12:AI12"/>
    <mergeCell ref="AJ12:AL12"/>
    <mergeCell ref="B13:G13"/>
    <mergeCell ref="H13:J13"/>
    <mergeCell ref="K13:M13"/>
    <mergeCell ref="N13:P13"/>
    <mergeCell ref="Q13:S13"/>
    <mergeCell ref="U13:Z13"/>
    <mergeCell ref="AA13:AC13"/>
    <mergeCell ref="AD11:AF11"/>
    <mergeCell ref="AG11:AI11"/>
    <mergeCell ref="AJ11:AL11"/>
    <mergeCell ref="B12:G12"/>
    <mergeCell ref="H12:J12"/>
    <mergeCell ref="K12:M12"/>
    <mergeCell ref="N12:P12"/>
    <mergeCell ref="Q12:S12"/>
    <mergeCell ref="U12:Z12"/>
    <mergeCell ref="AA12:AC12"/>
    <mergeCell ref="AD10:AF10"/>
    <mergeCell ref="AG10:AI10"/>
    <mergeCell ref="AJ10:AL10"/>
    <mergeCell ref="B11:G11"/>
    <mergeCell ref="H11:J11"/>
    <mergeCell ref="K11:M11"/>
    <mergeCell ref="N11:P11"/>
    <mergeCell ref="Q11:S11"/>
    <mergeCell ref="U11:Z11"/>
    <mergeCell ref="AA11:AC11"/>
    <mergeCell ref="AD9:AF9"/>
    <mergeCell ref="AG9:AI9"/>
    <mergeCell ref="AJ9:AL9"/>
    <mergeCell ref="B10:G10"/>
    <mergeCell ref="H10:J10"/>
    <mergeCell ref="K10:M10"/>
    <mergeCell ref="N10:P10"/>
    <mergeCell ref="Q10:S10"/>
    <mergeCell ref="U10:Z10"/>
    <mergeCell ref="AA10:AC10"/>
    <mergeCell ref="AD8:AF8"/>
    <mergeCell ref="AG8:AI8"/>
    <mergeCell ref="AJ8:AL8"/>
    <mergeCell ref="B9:G9"/>
    <mergeCell ref="H9:J9"/>
    <mergeCell ref="K9:M9"/>
    <mergeCell ref="N9:P9"/>
    <mergeCell ref="Q9:S9"/>
    <mergeCell ref="U9:Z9"/>
    <mergeCell ref="AA9:AC9"/>
    <mergeCell ref="AD7:AF7"/>
    <mergeCell ref="AG7:AI7"/>
    <mergeCell ref="AJ7:AL7"/>
    <mergeCell ref="B8:G8"/>
    <mergeCell ref="H8:J8"/>
    <mergeCell ref="K8:M8"/>
    <mergeCell ref="N8:P8"/>
    <mergeCell ref="Q8:S8"/>
    <mergeCell ref="U8:Z8"/>
    <mergeCell ref="AA8:AC8"/>
    <mergeCell ref="AD6:AF6"/>
    <mergeCell ref="AG6:AI6"/>
    <mergeCell ref="AJ6:AL6"/>
    <mergeCell ref="B7:G7"/>
    <mergeCell ref="H7:J7"/>
    <mergeCell ref="K7:M7"/>
    <mergeCell ref="N7:P7"/>
    <mergeCell ref="Q7:S7"/>
    <mergeCell ref="U7:Z7"/>
    <mergeCell ref="AA7:AC7"/>
    <mergeCell ref="AD5:AF5"/>
    <mergeCell ref="AG5:AI5"/>
    <mergeCell ref="AJ5:AL5"/>
    <mergeCell ref="B6:G6"/>
    <mergeCell ref="H6:J6"/>
    <mergeCell ref="K6:M6"/>
    <mergeCell ref="N6:P6"/>
    <mergeCell ref="Q6:S6"/>
    <mergeCell ref="U6:Z6"/>
    <mergeCell ref="AA6:AC6"/>
    <mergeCell ref="AD4:AF4"/>
    <mergeCell ref="AG4:AI4"/>
    <mergeCell ref="AJ4:AL4"/>
    <mergeCell ref="B5:G5"/>
    <mergeCell ref="H5:J5"/>
    <mergeCell ref="K5:M5"/>
    <mergeCell ref="N5:P5"/>
    <mergeCell ref="Q5:S5"/>
    <mergeCell ref="U5:Z5"/>
    <mergeCell ref="AA5:AC5"/>
    <mergeCell ref="A1:AL1"/>
    <mergeCell ref="B3:G4"/>
    <mergeCell ref="H3:J4"/>
    <mergeCell ref="K3:S3"/>
    <mergeCell ref="U3:Z4"/>
    <mergeCell ref="AA3:AC4"/>
    <mergeCell ref="AD3:AL3"/>
    <mergeCell ref="K4:M4"/>
    <mergeCell ref="N4:P4"/>
    <mergeCell ref="Q4:S4"/>
  </mergeCells>
  <phoneticPr fontId="2"/>
  <pageMargins left="0.78740157480314965" right="0.78740157480314965" top="0.98425196850393704" bottom="0.59055118110236227" header="0.51181102362204722" footer="0.51181102362204722"/>
  <pageSetup paperSize="9" scale="6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7889-E97D-44EE-8261-CBF798D8DA63}">
  <sheetPr>
    <pageSetUpPr fitToPage="1"/>
  </sheetPr>
  <dimension ref="A1:AK29"/>
  <sheetViews>
    <sheetView showGridLines="0" zoomScale="75" zoomScaleNormal="75" workbookViewId="0">
      <selection sqref="A1:Y1"/>
    </sheetView>
  </sheetViews>
  <sheetFormatPr defaultColWidth="4.140625" defaultRowHeight="30" customHeight="1" x14ac:dyDescent="0.15"/>
  <cols>
    <col min="1" max="1" width="4.140625" style="1" customWidth="1"/>
    <col min="2" max="7" width="4.5703125" style="80" customWidth="1"/>
    <col min="8" max="25" width="5.85546875" style="1" customWidth="1"/>
    <col min="26" max="257" width="4.140625" style="1"/>
    <col min="258" max="263" width="4.5703125" style="1" customWidth="1"/>
    <col min="264" max="281" width="5.85546875" style="1" customWidth="1"/>
    <col min="282" max="513" width="4.140625" style="1"/>
    <col min="514" max="519" width="4.5703125" style="1" customWidth="1"/>
    <col min="520" max="537" width="5.85546875" style="1" customWidth="1"/>
    <col min="538" max="769" width="4.140625" style="1"/>
    <col min="770" max="775" width="4.5703125" style="1" customWidth="1"/>
    <col min="776" max="793" width="5.85546875" style="1" customWidth="1"/>
    <col min="794" max="1025" width="4.140625" style="1"/>
    <col min="1026" max="1031" width="4.5703125" style="1" customWidth="1"/>
    <col min="1032" max="1049" width="5.85546875" style="1" customWidth="1"/>
    <col min="1050" max="1281" width="4.140625" style="1"/>
    <col min="1282" max="1287" width="4.5703125" style="1" customWidth="1"/>
    <col min="1288" max="1305" width="5.85546875" style="1" customWidth="1"/>
    <col min="1306" max="1537" width="4.140625" style="1"/>
    <col min="1538" max="1543" width="4.5703125" style="1" customWidth="1"/>
    <col min="1544" max="1561" width="5.85546875" style="1" customWidth="1"/>
    <col min="1562" max="1793" width="4.140625" style="1"/>
    <col min="1794" max="1799" width="4.5703125" style="1" customWidth="1"/>
    <col min="1800" max="1817" width="5.85546875" style="1" customWidth="1"/>
    <col min="1818" max="2049" width="4.140625" style="1"/>
    <col min="2050" max="2055" width="4.5703125" style="1" customWidth="1"/>
    <col min="2056" max="2073" width="5.85546875" style="1" customWidth="1"/>
    <col min="2074" max="2305" width="4.140625" style="1"/>
    <col min="2306" max="2311" width="4.5703125" style="1" customWidth="1"/>
    <col min="2312" max="2329" width="5.85546875" style="1" customWidth="1"/>
    <col min="2330" max="2561" width="4.140625" style="1"/>
    <col min="2562" max="2567" width="4.5703125" style="1" customWidth="1"/>
    <col min="2568" max="2585" width="5.85546875" style="1" customWidth="1"/>
    <col min="2586" max="2817" width="4.140625" style="1"/>
    <col min="2818" max="2823" width="4.5703125" style="1" customWidth="1"/>
    <col min="2824" max="2841" width="5.85546875" style="1" customWidth="1"/>
    <col min="2842" max="3073" width="4.140625" style="1"/>
    <col min="3074" max="3079" width="4.5703125" style="1" customWidth="1"/>
    <col min="3080" max="3097" width="5.85546875" style="1" customWidth="1"/>
    <col min="3098" max="3329" width="4.140625" style="1"/>
    <col min="3330" max="3335" width="4.5703125" style="1" customWidth="1"/>
    <col min="3336" max="3353" width="5.85546875" style="1" customWidth="1"/>
    <col min="3354" max="3585" width="4.140625" style="1"/>
    <col min="3586" max="3591" width="4.5703125" style="1" customWidth="1"/>
    <col min="3592" max="3609" width="5.85546875" style="1" customWidth="1"/>
    <col min="3610" max="3841" width="4.140625" style="1"/>
    <col min="3842" max="3847" width="4.5703125" style="1" customWidth="1"/>
    <col min="3848" max="3865" width="5.85546875" style="1" customWidth="1"/>
    <col min="3866" max="4097" width="4.140625" style="1"/>
    <col min="4098" max="4103" width="4.5703125" style="1" customWidth="1"/>
    <col min="4104" max="4121" width="5.85546875" style="1" customWidth="1"/>
    <col min="4122" max="4353" width="4.140625" style="1"/>
    <col min="4354" max="4359" width="4.5703125" style="1" customWidth="1"/>
    <col min="4360" max="4377" width="5.85546875" style="1" customWidth="1"/>
    <col min="4378" max="4609" width="4.140625" style="1"/>
    <col min="4610" max="4615" width="4.5703125" style="1" customWidth="1"/>
    <col min="4616" max="4633" width="5.85546875" style="1" customWidth="1"/>
    <col min="4634" max="4865" width="4.140625" style="1"/>
    <col min="4866" max="4871" width="4.5703125" style="1" customWidth="1"/>
    <col min="4872" max="4889" width="5.85546875" style="1" customWidth="1"/>
    <col min="4890" max="5121" width="4.140625" style="1"/>
    <col min="5122" max="5127" width="4.5703125" style="1" customWidth="1"/>
    <col min="5128" max="5145" width="5.85546875" style="1" customWidth="1"/>
    <col min="5146" max="5377" width="4.140625" style="1"/>
    <col min="5378" max="5383" width="4.5703125" style="1" customWidth="1"/>
    <col min="5384" max="5401" width="5.85546875" style="1" customWidth="1"/>
    <col min="5402" max="5633" width="4.140625" style="1"/>
    <col min="5634" max="5639" width="4.5703125" style="1" customWidth="1"/>
    <col min="5640" max="5657" width="5.85546875" style="1" customWidth="1"/>
    <col min="5658" max="5889" width="4.140625" style="1"/>
    <col min="5890" max="5895" width="4.5703125" style="1" customWidth="1"/>
    <col min="5896" max="5913" width="5.85546875" style="1" customWidth="1"/>
    <col min="5914" max="6145" width="4.140625" style="1"/>
    <col min="6146" max="6151" width="4.5703125" style="1" customWidth="1"/>
    <col min="6152" max="6169" width="5.85546875" style="1" customWidth="1"/>
    <col min="6170" max="6401" width="4.140625" style="1"/>
    <col min="6402" max="6407" width="4.5703125" style="1" customWidth="1"/>
    <col min="6408" max="6425" width="5.85546875" style="1" customWidth="1"/>
    <col min="6426" max="6657" width="4.140625" style="1"/>
    <col min="6658" max="6663" width="4.5703125" style="1" customWidth="1"/>
    <col min="6664" max="6681" width="5.85546875" style="1" customWidth="1"/>
    <col min="6682" max="6913" width="4.140625" style="1"/>
    <col min="6914" max="6919" width="4.5703125" style="1" customWidth="1"/>
    <col min="6920" max="6937" width="5.85546875" style="1" customWidth="1"/>
    <col min="6938" max="7169" width="4.140625" style="1"/>
    <col min="7170" max="7175" width="4.5703125" style="1" customWidth="1"/>
    <col min="7176" max="7193" width="5.85546875" style="1" customWidth="1"/>
    <col min="7194" max="7425" width="4.140625" style="1"/>
    <col min="7426" max="7431" width="4.5703125" style="1" customWidth="1"/>
    <col min="7432" max="7449" width="5.85546875" style="1" customWidth="1"/>
    <col min="7450" max="7681" width="4.140625" style="1"/>
    <col min="7682" max="7687" width="4.5703125" style="1" customWidth="1"/>
    <col min="7688" max="7705" width="5.85546875" style="1" customWidth="1"/>
    <col min="7706" max="7937" width="4.140625" style="1"/>
    <col min="7938" max="7943" width="4.5703125" style="1" customWidth="1"/>
    <col min="7944" max="7961" width="5.85546875" style="1" customWidth="1"/>
    <col min="7962" max="8193" width="4.140625" style="1"/>
    <col min="8194" max="8199" width="4.5703125" style="1" customWidth="1"/>
    <col min="8200" max="8217" width="5.85546875" style="1" customWidth="1"/>
    <col min="8218" max="8449" width="4.140625" style="1"/>
    <col min="8450" max="8455" width="4.5703125" style="1" customWidth="1"/>
    <col min="8456" max="8473" width="5.85546875" style="1" customWidth="1"/>
    <col min="8474" max="8705" width="4.140625" style="1"/>
    <col min="8706" max="8711" width="4.5703125" style="1" customWidth="1"/>
    <col min="8712" max="8729" width="5.85546875" style="1" customWidth="1"/>
    <col min="8730" max="8961" width="4.140625" style="1"/>
    <col min="8962" max="8967" width="4.5703125" style="1" customWidth="1"/>
    <col min="8968" max="8985" width="5.85546875" style="1" customWidth="1"/>
    <col min="8986" max="9217" width="4.140625" style="1"/>
    <col min="9218" max="9223" width="4.5703125" style="1" customWidth="1"/>
    <col min="9224" max="9241" width="5.85546875" style="1" customWidth="1"/>
    <col min="9242" max="9473" width="4.140625" style="1"/>
    <col min="9474" max="9479" width="4.5703125" style="1" customWidth="1"/>
    <col min="9480" max="9497" width="5.85546875" style="1" customWidth="1"/>
    <col min="9498" max="9729" width="4.140625" style="1"/>
    <col min="9730" max="9735" width="4.5703125" style="1" customWidth="1"/>
    <col min="9736" max="9753" width="5.85546875" style="1" customWidth="1"/>
    <col min="9754" max="9985" width="4.140625" style="1"/>
    <col min="9986" max="9991" width="4.5703125" style="1" customWidth="1"/>
    <col min="9992" max="10009" width="5.85546875" style="1" customWidth="1"/>
    <col min="10010" max="10241" width="4.140625" style="1"/>
    <col min="10242" max="10247" width="4.5703125" style="1" customWidth="1"/>
    <col min="10248" max="10265" width="5.85546875" style="1" customWidth="1"/>
    <col min="10266" max="10497" width="4.140625" style="1"/>
    <col min="10498" max="10503" width="4.5703125" style="1" customWidth="1"/>
    <col min="10504" max="10521" width="5.85546875" style="1" customWidth="1"/>
    <col min="10522" max="10753" width="4.140625" style="1"/>
    <col min="10754" max="10759" width="4.5703125" style="1" customWidth="1"/>
    <col min="10760" max="10777" width="5.85546875" style="1" customWidth="1"/>
    <col min="10778" max="11009" width="4.140625" style="1"/>
    <col min="11010" max="11015" width="4.5703125" style="1" customWidth="1"/>
    <col min="11016" max="11033" width="5.85546875" style="1" customWidth="1"/>
    <col min="11034" max="11265" width="4.140625" style="1"/>
    <col min="11266" max="11271" width="4.5703125" style="1" customWidth="1"/>
    <col min="11272" max="11289" width="5.85546875" style="1" customWidth="1"/>
    <col min="11290" max="11521" width="4.140625" style="1"/>
    <col min="11522" max="11527" width="4.5703125" style="1" customWidth="1"/>
    <col min="11528" max="11545" width="5.85546875" style="1" customWidth="1"/>
    <col min="11546" max="11777" width="4.140625" style="1"/>
    <col min="11778" max="11783" width="4.5703125" style="1" customWidth="1"/>
    <col min="11784" max="11801" width="5.85546875" style="1" customWidth="1"/>
    <col min="11802" max="12033" width="4.140625" style="1"/>
    <col min="12034" max="12039" width="4.5703125" style="1" customWidth="1"/>
    <col min="12040" max="12057" width="5.85546875" style="1" customWidth="1"/>
    <col min="12058" max="12289" width="4.140625" style="1"/>
    <col min="12290" max="12295" width="4.5703125" style="1" customWidth="1"/>
    <col min="12296" max="12313" width="5.85546875" style="1" customWidth="1"/>
    <col min="12314" max="12545" width="4.140625" style="1"/>
    <col min="12546" max="12551" width="4.5703125" style="1" customWidth="1"/>
    <col min="12552" max="12569" width="5.85546875" style="1" customWidth="1"/>
    <col min="12570" max="12801" width="4.140625" style="1"/>
    <col min="12802" max="12807" width="4.5703125" style="1" customWidth="1"/>
    <col min="12808" max="12825" width="5.85546875" style="1" customWidth="1"/>
    <col min="12826" max="13057" width="4.140625" style="1"/>
    <col min="13058" max="13063" width="4.5703125" style="1" customWidth="1"/>
    <col min="13064" max="13081" width="5.85546875" style="1" customWidth="1"/>
    <col min="13082" max="13313" width="4.140625" style="1"/>
    <col min="13314" max="13319" width="4.5703125" style="1" customWidth="1"/>
    <col min="13320" max="13337" width="5.85546875" style="1" customWidth="1"/>
    <col min="13338" max="13569" width="4.140625" style="1"/>
    <col min="13570" max="13575" width="4.5703125" style="1" customWidth="1"/>
    <col min="13576" max="13593" width="5.85546875" style="1" customWidth="1"/>
    <col min="13594" max="13825" width="4.140625" style="1"/>
    <col min="13826" max="13831" width="4.5703125" style="1" customWidth="1"/>
    <col min="13832" max="13849" width="5.85546875" style="1" customWidth="1"/>
    <col min="13850" max="14081" width="4.140625" style="1"/>
    <col min="14082" max="14087" width="4.5703125" style="1" customWidth="1"/>
    <col min="14088" max="14105" width="5.85546875" style="1" customWidth="1"/>
    <col min="14106" max="14337" width="4.140625" style="1"/>
    <col min="14338" max="14343" width="4.5703125" style="1" customWidth="1"/>
    <col min="14344" max="14361" width="5.85546875" style="1" customWidth="1"/>
    <col min="14362" max="14593" width="4.140625" style="1"/>
    <col min="14594" max="14599" width="4.5703125" style="1" customWidth="1"/>
    <col min="14600" max="14617" width="5.85546875" style="1" customWidth="1"/>
    <col min="14618" max="14849" width="4.140625" style="1"/>
    <col min="14850" max="14855" width="4.5703125" style="1" customWidth="1"/>
    <col min="14856" max="14873" width="5.85546875" style="1" customWidth="1"/>
    <col min="14874" max="15105" width="4.140625" style="1"/>
    <col min="15106" max="15111" width="4.5703125" style="1" customWidth="1"/>
    <col min="15112" max="15129" width="5.85546875" style="1" customWidth="1"/>
    <col min="15130" max="15361" width="4.140625" style="1"/>
    <col min="15362" max="15367" width="4.5703125" style="1" customWidth="1"/>
    <col min="15368" max="15385" width="5.85546875" style="1" customWidth="1"/>
    <col min="15386" max="15617" width="4.140625" style="1"/>
    <col min="15618" max="15623" width="4.5703125" style="1" customWidth="1"/>
    <col min="15624" max="15641" width="5.85546875" style="1" customWidth="1"/>
    <col min="15642" max="15873" width="4.140625" style="1"/>
    <col min="15874" max="15879" width="4.5703125" style="1" customWidth="1"/>
    <col min="15880" max="15897" width="5.85546875" style="1" customWidth="1"/>
    <col min="15898" max="16129" width="4.140625" style="1"/>
    <col min="16130" max="16135" width="4.5703125" style="1" customWidth="1"/>
    <col min="16136" max="16153" width="5.85546875" style="1" customWidth="1"/>
    <col min="16154" max="16384" width="4.140625" style="1"/>
  </cols>
  <sheetData>
    <row r="1" spans="1:37" ht="30" customHeight="1" x14ac:dyDescent="0.15">
      <c r="A1" s="4" t="s">
        <v>203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ht="30" customHeight="1" thickBot="1" x14ac:dyDescent="0.2"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 t="s">
        <v>31</v>
      </c>
      <c r="S2" s="131"/>
      <c r="T2" s="131"/>
      <c r="U2" s="131"/>
      <c r="V2" s="131"/>
      <c r="W2" s="131"/>
      <c r="X2" s="131"/>
      <c r="Y2" s="131"/>
      <c r="Z2" s="130"/>
      <c r="AA2" s="130"/>
      <c r="AB2" s="130"/>
      <c r="AC2" s="130"/>
    </row>
    <row r="3" spans="1:37" ht="35.1" customHeight="1" x14ac:dyDescent="0.15">
      <c r="B3" s="132" t="s">
        <v>204</v>
      </c>
      <c r="C3" s="132"/>
      <c r="D3" s="132"/>
      <c r="E3" s="132"/>
      <c r="F3" s="132"/>
      <c r="G3" s="133"/>
      <c r="H3" s="134" t="s">
        <v>205</v>
      </c>
      <c r="I3" s="134"/>
      <c r="J3" s="134"/>
      <c r="K3" s="134"/>
      <c r="L3" s="134"/>
      <c r="M3" s="134"/>
      <c r="N3" s="134" t="s">
        <v>206</v>
      </c>
      <c r="O3" s="134"/>
      <c r="P3" s="134"/>
      <c r="Q3" s="134"/>
      <c r="R3" s="134"/>
      <c r="S3" s="134"/>
      <c r="T3" s="134" t="s">
        <v>207</v>
      </c>
      <c r="U3" s="134"/>
      <c r="V3" s="134"/>
      <c r="W3" s="134"/>
      <c r="X3" s="134"/>
      <c r="Y3" s="135"/>
    </row>
    <row r="4" spans="1:37" ht="35.1" customHeight="1" x14ac:dyDescent="0.15">
      <c r="B4" s="136"/>
      <c r="C4" s="136"/>
      <c r="D4" s="136"/>
      <c r="E4" s="136"/>
      <c r="F4" s="136"/>
      <c r="G4" s="137"/>
      <c r="H4" s="89" t="s">
        <v>7</v>
      </c>
      <c r="I4" s="89"/>
      <c r="J4" s="89" t="s">
        <v>8</v>
      </c>
      <c r="K4" s="89"/>
      <c r="L4" s="89" t="s">
        <v>9</v>
      </c>
      <c r="M4" s="89"/>
      <c r="N4" s="89" t="s">
        <v>7</v>
      </c>
      <c r="O4" s="89"/>
      <c r="P4" s="89" t="s">
        <v>8</v>
      </c>
      <c r="Q4" s="89"/>
      <c r="R4" s="89" t="s">
        <v>9</v>
      </c>
      <c r="S4" s="89"/>
      <c r="T4" s="89" t="s">
        <v>7</v>
      </c>
      <c r="U4" s="89"/>
      <c r="V4" s="89" t="s">
        <v>8</v>
      </c>
      <c r="W4" s="89"/>
      <c r="X4" s="89" t="s">
        <v>9</v>
      </c>
      <c r="Y4" s="92"/>
    </row>
    <row r="5" spans="1:37" ht="35.1" customHeight="1" x14ac:dyDescent="0.15">
      <c r="B5" s="138" t="s">
        <v>33</v>
      </c>
      <c r="C5" s="138"/>
      <c r="D5" s="138"/>
      <c r="E5" s="138"/>
      <c r="F5" s="138"/>
      <c r="G5" s="138"/>
      <c r="H5" s="139">
        <f>J5+L5</f>
        <v>1800</v>
      </c>
      <c r="I5" s="140"/>
      <c r="J5" s="140">
        <v>857</v>
      </c>
      <c r="K5" s="140"/>
      <c r="L5" s="140">
        <v>943</v>
      </c>
      <c r="M5" s="140"/>
      <c r="N5" s="140">
        <f>P5+R5</f>
        <v>1908</v>
      </c>
      <c r="O5" s="140"/>
      <c r="P5" s="140">
        <v>896</v>
      </c>
      <c r="Q5" s="140"/>
      <c r="R5" s="140">
        <v>1012</v>
      </c>
      <c r="S5" s="140"/>
      <c r="T5" s="140">
        <f>V5+X5</f>
        <v>1843</v>
      </c>
      <c r="U5" s="140"/>
      <c r="V5" s="140">
        <v>849</v>
      </c>
      <c r="W5" s="140"/>
      <c r="X5" s="140">
        <v>994</v>
      </c>
      <c r="Y5" s="140"/>
    </row>
    <row r="6" spans="1:37" ht="35.1" customHeight="1" x14ac:dyDescent="0.15">
      <c r="B6" s="141"/>
      <c r="C6" s="141"/>
      <c r="D6" s="141"/>
      <c r="E6" s="141"/>
      <c r="F6" s="141"/>
      <c r="G6" s="141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37" ht="35.1" customHeight="1" x14ac:dyDescent="0.15">
      <c r="B7" s="141" t="s">
        <v>208</v>
      </c>
      <c r="C7" s="141"/>
      <c r="D7" s="141"/>
      <c r="E7" s="141"/>
      <c r="F7" s="141"/>
      <c r="G7" s="141"/>
      <c r="H7" s="17">
        <f>J7+L7</f>
        <v>52</v>
      </c>
      <c r="I7" s="18"/>
      <c r="J7" s="18">
        <v>18</v>
      </c>
      <c r="K7" s="18"/>
      <c r="L7" s="18">
        <v>34</v>
      </c>
      <c r="M7" s="18"/>
      <c r="N7" s="18">
        <f>P7+R7</f>
        <v>52</v>
      </c>
      <c r="O7" s="18"/>
      <c r="P7" s="18">
        <v>18</v>
      </c>
      <c r="Q7" s="18"/>
      <c r="R7" s="18">
        <v>34</v>
      </c>
      <c r="S7" s="18"/>
      <c r="T7" s="18">
        <f>V7+X7</f>
        <v>57</v>
      </c>
      <c r="U7" s="18"/>
      <c r="V7" s="18">
        <v>21</v>
      </c>
      <c r="W7" s="18"/>
      <c r="X7" s="18">
        <v>36</v>
      </c>
      <c r="Y7" s="18"/>
    </row>
    <row r="8" spans="1:37" ht="35.1" customHeight="1" x14ac:dyDescent="0.15">
      <c r="B8" s="141" t="s">
        <v>209</v>
      </c>
      <c r="C8" s="141"/>
      <c r="D8" s="141"/>
      <c r="E8" s="141"/>
      <c r="F8" s="141"/>
      <c r="G8" s="141"/>
      <c r="H8" s="17">
        <f>J8+L8</f>
        <v>771</v>
      </c>
      <c r="I8" s="18"/>
      <c r="J8" s="18">
        <v>358</v>
      </c>
      <c r="K8" s="18"/>
      <c r="L8" s="18">
        <v>413</v>
      </c>
      <c r="M8" s="18"/>
      <c r="N8" s="18">
        <f>P8+R8</f>
        <v>872</v>
      </c>
      <c r="O8" s="18"/>
      <c r="P8" s="18">
        <v>399</v>
      </c>
      <c r="Q8" s="18"/>
      <c r="R8" s="18">
        <v>473</v>
      </c>
      <c r="S8" s="18"/>
      <c r="T8" s="18">
        <f>V8+X8</f>
        <v>931</v>
      </c>
      <c r="U8" s="18"/>
      <c r="V8" s="18">
        <v>424</v>
      </c>
      <c r="W8" s="18"/>
      <c r="X8" s="18">
        <v>507</v>
      </c>
      <c r="Y8" s="18"/>
    </row>
    <row r="9" spans="1:37" ht="35.1" customHeight="1" x14ac:dyDescent="0.15">
      <c r="B9" s="141" t="s">
        <v>210</v>
      </c>
      <c r="C9" s="141"/>
      <c r="D9" s="141"/>
      <c r="E9" s="141"/>
      <c r="F9" s="141"/>
      <c r="G9" s="141"/>
      <c r="H9" s="17">
        <f>J9+L9</f>
        <v>387</v>
      </c>
      <c r="I9" s="18"/>
      <c r="J9" s="18">
        <v>173</v>
      </c>
      <c r="K9" s="18"/>
      <c r="L9" s="18">
        <v>214</v>
      </c>
      <c r="M9" s="18"/>
      <c r="N9" s="18">
        <f>P9+R9</f>
        <v>391</v>
      </c>
      <c r="O9" s="18"/>
      <c r="P9" s="18">
        <v>173</v>
      </c>
      <c r="Q9" s="18"/>
      <c r="R9" s="18">
        <v>218</v>
      </c>
      <c r="S9" s="18"/>
      <c r="T9" s="18">
        <f>V9+X9</f>
        <v>307</v>
      </c>
      <c r="U9" s="18"/>
      <c r="V9" s="18">
        <v>138</v>
      </c>
      <c r="W9" s="18"/>
      <c r="X9" s="18">
        <v>169</v>
      </c>
      <c r="Y9" s="18"/>
    </row>
    <row r="10" spans="1:37" ht="35.1" customHeight="1" x14ac:dyDescent="0.15">
      <c r="B10" s="141" t="s">
        <v>211</v>
      </c>
      <c r="C10" s="141"/>
      <c r="D10" s="141"/>
      <c r="E10" s="141"/>
      <c r="F10" s="141"/>
      <c r="G10" s="141"/>
      <c r="H10" s="17">
        <f>J10+L10</f>
        <v>320</v>
      </c>
      <c r="I10" s="18"/>
      <c r="J10" s="18">
        <v>124</v>
      </c>
      <c r="K10" s="18"/>
      <c r="L10" s="18">
        <v>196</v>
      </c>
      <c r="M10" s="18"/>
      <c r="N10" s="18">
        <f>P10+R10</f>
        <v>329</v>
      </c>
      <c r="O10" s="18"/>
      <c r="P10" s="18">
        <v>126</v>
      </c>
      <c r="Q10" s="18"/>
      <c r="R10" s="18">
        <v>203</v>
      </c>
      <c r="S10" s="18"/>
      <c r="T10" s="18">
        <f>V10+X10</f>
        <v>327</v>
      </c>
      <c r="U10" s="18"/>
      <c r="V10" s="18">
        <v>120</v>
      </c>
      <c r="W10" s="18"/>
      <c r="X10" s="18">
        <v>207</v>
      </c>
      <c r="Y10" s="18"/>
    </row>
    <row r="11" spans="1:37" ht="35.1" customHeight="1" x14ac:dyDescent="0.15">
      <c r="B11" s="141" t="s">
        <v>212</v>
      </c>
      <c r="C11" s="141"/>
      <c r="D11" s="141"/>
      <c r="E11" s="141"/>
      <c r="F11" s="141"/>
      <c r="G11" s="141"/>
      <c r="H11" s="17">
        <f>SUM(J11:Q11)</f>
        <v>52</v>
      </c>
      <c r="I11" s="18"/>
      <c r="J11" s="19" t="s">
        <v>213</v>
      </c>
      <c r="K11" s="19"/>
      <c r="L11" s="18">
        <v>18</v>
      </c>
      <c r="M11" s="18"/>
      <c r="N11" s="18">
        <f>SUM(P11:S11)</f>
        <v>17</v>
      </c>
      <c r="O11" s="18"/>
      <c r="P11" s="18">
        <v>17</v>
      </c>
      <c r="Q11" s="18"/>
      <c r="R11" s="19" t="s">
        <v>213</v>
      </c>
      <c r="S11" s="19"/>
      <c r="T11" s="18">
        <f>SUM(V11:Y11)</f>
        <v>14</v>
      </c>
      <c r="U11" s="18"/>
      <c r="V11" s="18">
        <v>14</v>
      </c>
      <c r="W11" s="18"/>
      <c r="X11" s="19">
        <v>0</v>
      </c>
      <c r="Y11" s="19"/>
    </row>
    <row r="12" spans="1:37" ht="35.1" customHeight="1" x14ac:dyDescent="0.15">
      <c r="B12" s="142" t="s">
        <v>214</v>
      </c>
      <c r="C12" s="142"/>
      <c r="D12" s="142"/>
      <c r="E12" s="142"/>
      <c r="F12" s="142"/>
      <c r="G12" s="142"/>
      <c r="H12" s="17">
        <f>J12+L12</f>
        <v>139</v>
      </c>
      <c r="I12" s="18"/>
      <c r="J12" s="18">
        <v>104</v>
      </c>
      <c r="K12" s="18"/>
      <c r="L12" s="18">
        <v>35</v>
      </c>
      <c r="M12" s="18"/>
      <c r="N12" s="18">
        <f>P12+R12</f>
        <v>128</v>
      </c>
      <c r="O12" s="18"/>
      <c r="P12" s="18">
        <v>101</v>
      </c>
      <c r="Q12" s="18"/>
      <c r="R12" s="18">
        <v>27</v>
      </c>
      <c r="S12" s="18"/>
      <c r="T12" s="18">
        <f>V12+X12</f>
        <v>97</v>
      </c>
      <c r="U12" s="18"/>
      <c r="V12" s="18">
        <v>77</v>
      </c>
      <c r="W12" s="18"/>
      <c r="X12" s="18">
        <v>20</v>
      </c>
      <c r="Y12" s="18"/>
    </row>
    <row r="13" spans="1:37" ht="35.1" customHeight="1" x14ac:dyDescent="0.15">
      <c r="B13" s="141" t="s">
        <v>215</v>
      </c>
      <c r="C13" s="141"/>
      <c r="D13" s="141"/>
      <c r="E13" s="141"/>
      <c r="F13" s="141"/>
      <c r="G13" s="141"/>
      <c r="H13" s="17">
        <f>J13+L13</f>
        <v>29</v>
      </c>
      <c r="I13" s="18"/>
      <c r="J13" s="18">
        <v>15</v>
      </c>
      <c r="K13" s="18"/>
      <c r="L13" s="18">
        <v>14</v>
      </c>
      <c r="M13" s="18"/>
      <c r="N13" s="18">
        <f>P13+R13</f>
        <v>26</v>
      </c>
      <c r="O13" s="18"/>
      <c r="P13" s="18">
        <v>13</v>
      </c>
      <c r="Q13" s="18"/>
      <c r="R13" s="18">
        <v>13</v>
      </c>
      <c r="S13" s="18"/>
      <c r="T13" s="18">
        <f>V13+X13</f>
        <v>25</v>
      </c>
      <c r="U13" s="18"/>
      <c r="V13" s="18">
        <v>13</v>
      </c>
      <c r="W13" s="18"/>
      <c r="X13" s="18">
        <v>12</v>
      </c>
      <c r="Y13" s="18"/>
    </row>
    <row r="14" spans="1:37" ht="35.1" customHeight="1" x14ac:dyDescent="0.15">
      <c r="B14" s="143" t="s">
        <v>216</v>
      </c>
      <c r="C14" s="143"/>
      <c r="D14" s="143"/>
      <c r="E14" s="143"/>
      <c r="F14" s="143"/>
      <c r="G14" s="143"/>
      <c r="H14" s="29">
        <f>J14+L14</f>
        <v>84</v>
      </c>
      <c r="I14" s="30"/>
      <c r="J14" s="30">
        <v>65</v>
      </c>
      <c r="K14" s="30"/>
      <c r="L14" s="30">
        <v>19</v>
      </c>
      <c r="M14" s="30"/>
      <c r="N14" s="30">
        <f>P14+R14</f>
        <v>93</v>
      </c>
      <c r="O14" s="30"/>
      <c r="P14" s="30">
        <v>49</v>
      </c>
      <c r="Q14" s="30"/>
      <c r="R14" s="30">
        <v>44</v>
      </c>
      <c r="S14" s="30"/>
      <c r="T14" s="30">
        <f>V14+X14</f>
        <v>85</v>
      </c>
      <c r="U14" s="30"/>
      <c r="V14" s="30">
        <v>42</v>
      </c>
      <c r="W14" s="30"/>
      <c r="X14" s="30">
        <v>43</v>
      </c>
      <c r="Y14" s="30"/>
    </row>
    <row r="15" spans="1:37" ht="35.1" customHeight="1" x14ac:dyDescent="0.15">
      <c r="B15" s="144"/>
      <c r="C15" s="144"/>
      <c r="D15" s="144"/>
      <c r="E15" s="144"/>
      <c r="F15" s="144"/>
      <c r="G15" s="144"/>
      <c r="H15" s="145"/>
      <c r="I15" s="145"/>
      <c r="J15" s="146"/>
      <c r="K15" s="146"/>
      <c r="L15" s="146"/>
      <c r="M15" s="146"/>
      <c r="N15" s="147"/>
      <c r="O15" s="147"/>
      <c r="P15" s="146"/>
      <c r="Q15" s="146"/>
      <c r="R15" s="148"/>
      <c r="S15" s="148"/>
      <c r="T15" s="144"/>
      <c r="U15" s="144"/>
      <c r="V15" s="144"/>
      <c r="W15" s="144"/>
      <c r="X15" s="144"/>
      <c r="Y15" s="144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</row>
    <row r="16" spans="1:37" ht="35.1" customHeight="1" thickBot="1" x14ac:dyDescent="0.2">
      <c r="B16" s="145"/>
      <c r="C16" s="145"/>
      <c r="D16" s="145"/>
      <c r="E16" s="145"/>
      <c r="F16" s="145"/>
      <c r="G16" s="145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4"/>
      <c r="U16" s="144"/>
      <c r="V16" s="144"/>
      <c r="W16" s="144"/>
      <c r="X16" s="144"/>
      <c r="Y16" s="144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</row>
    <row r="17" spans="2:37" ht="35.1" customHeight="1" x14ac:dyDescent="0.15">
      <c r="B17" s="132" t="s">
        <v>204</v>
      </c>
      <c r="C17" s="132"/>
      <c r="D17" s="132"/>
      <c r="E17" s="132"/>
      <c r="F17" s="132"/>
      <c r="G17" s="133"/>
      <c r="H17" s="134" t="s">
        <v>217</v>
      </c>
      <c r="I17" s="134"/>
      <c r="J17" s="134"/>
      <c r="K17" s="134"/>
      <c r="L17" s="134"/>
      <c r="M17" s="134"/>
      <c r="N17" s="134" t="s">
        <v>218</v>
      </c>
      <c r="O17" s="134"/>
      <c r="P17" s="134"/>
      <c r="Q17" s="134"/>
      <c r="R17" s="134"/>
      <c r="S17" s="134"/>
      <c r="T17" s="134" t="s">
        <v>219</v>
      </c>
      <c r="U17" s="134"/>
      <c r="V17" s="134"/>
      <c r="W17" s="134"/>
      <c r="X17" s="134"/>
      <c r="Y17" s="135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</row>
    <row r="18" spans="2:37" ht="35.1" customHeight="1" x14ac:dyDescent="0.15">
      <c r="B18" s="136"/>
      <c r="C18" s="136"/>
      <c r="D18" s="136"/>
      <c r="E18" s="136"/>
      <c r="F18" s="136"/>
      <c r="G18" s="137"/>
      <c r="H18" s="89" t="s">
        <v>7</v>
      </c>
      <c r="I18" s="89"/>
      <c r="J18" s="89" t="s">
        <v>8</v>
      </c>
      <c r="K18" s="89"/>
      <c r="L18" s="89" t="s">
        <v>9</v>
      </c>
      <c r="M18" s="89"/>
      <c r="N18" s="89" t="s">
        <v>7</v>
      </c>
      <c r="O18" s="89"/>
      <c r="P18" s="89" t="s">
        <v>8</v>
      </c>
      <c r="Q18" s="89"/>
      <c r="R18" s="89" t="s">
        <v>9</v>
      </c>
      <c r="S18" s="92"/>
      <c r="T18" s="89" t="s">
        <v>7</v>
      </c>
      <c r="U18" s="89"/>
      <c r="V18" s="89" t="s">
        <v>8</v>
      </c>
      <c r="W18" s="89"/>
      <c r="X18" s="89" t="s">
        <v>9</v>
      </c>
      <c r="Y18" s="92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</row>
    <row r="19" spans="2:37" ht="35.1" customHeight="1" x14ac:dyDescent="0.15">
      <c r="B19" s="138" t="s">
        <v>33</v>
      </c>
      <c r="C19" s="138"/>
      <c r="D19" s="138"/>
      <c r="E19" s="138"/>
      <c r="F19" s="138"/>
      <c r="G19" s="138"/>
      <c r="H19" s="139">
        <f>J19+L19</f>
        <v>1920</v>
      </c>
      <c r="I19" s="140"/>
      <c r="J19" s="140">
        <f>SUM(J21:K28)</f>
        <v>867</v>
      </c>
      <c r="K19" s="140"/>
      <c r="L19" s="140">
        <f>SUM(L21:M28)</f>
        <v>1053</v>
      </c>
      <c r="M19" s="140"/>
      <c r="N19" s="149">
        <f>SUM(P19:S19)</f>
        <v>1945</v>
      </c>
      <c r="O19" s="149"/>
      <c r="P19" s="149">
        <f>SUM(P21:Q28)</f>
        <v>857</v>
      </c>
      <c r="Q19" s="149"/>
      <c r="R19" s="149">
        <f>SUM(R21:S28)</f>
        <v>1088</v>
      </c>
      <c r="S19" s="149"/>
      <c r="T19" s="140">
        <f>V19+X19</f>
        <v>1948</v>
      </c>
      <c r="U19" s="140"/>
      <c r="V19" s="140">
        <f>SUM(V21:W28)</f>
        <v>901</v>
      </c>
      <c r="W19" s="140"/>
      <c r="X19" s="140">
        <f>SUM(X21:Y28)</f>
        <v>1047</v>
      </c>
      <c r="Y19" s="14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</row>
    <row r="20" spans="2:37" ht="35.1" customHeight="1" x14ac:dyDescent="0.15">
      <c r="B20" s="141"/>
      <c r="C20" s="141"/>
      <c r="D20" s="141"/>
      <c r="E20" s="141"/>
      <c r="F20" s="141"/>
      <c r="G20" s="141"/>
      <c r="H20" s="17"/>
      <c r="I20" s="18"/>
      <c r="J20" s="18"/>
      <c r="K20" s="18"/>
      <c r="L20" s="18"/>
      <c r="M20" s="18"/>
      <c r="N20" s="150"/>
      <c r="O20" s="150"/>
      <c r="P20" s="150"/>
      <c r="Q20" s="150"/>
      <c r="R20" s="150"/>
      <c r="S20" s="150"/>
      <c r="T20" s="18"/>
      <c r="U20" s="18"/>
      <c r="V20" s="18"/>
      <c r="W20" s="18"/>
      <c r="X20" s="18"/>
      <c r="Y20" s="18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</row>
    <row r="21" spans="2:37" ht="35.1" customHeight="1" x14ac:dyDescent="0.15">
      <c r="B21" s="141" t="s">
        <v>208</v>
      </c>
      <c r="C21" s="141"/>
      <c r="D21" s="141"/>
      <c r="E21" s="141"/>
      <c r="F21" s="141"/>
      <c r="G21" s="141"/>
      <c r="H21" s="17">
        <f t="shared" ref="H21:H28" si="0">J21+L21</f>
        <v>58</v>
      </c>
      <c r="I21" s="18"/>
      <c r="J21" s="151">
        <v>23</v>
      </c>
      <c r="K21" s="151"/>
      <c r="L21" s="151">
        <v>35</v>
      </c>
      <c r="M21" s="151"/>
      <c r="N21" s="151">
        <f>SUM(P21:S21)</f>
        <v>61</v>
      </c>
      <c r="O21" s="151"/>
      <c r="P21" s="18">
        <v>23</v>
      </c>
      <c r="Q21" s="18"/>
      <c r="R21" s="18">
        <v>38</v>
      </c>
      <c r="S21" s="18"/>
      <c r="T21" s="18">
        <f t="shared" ref="T21:T28" si="1">V21+X21</f>
        <v>71</v>
      </c>
      <c r="U21" s="18"/>
      <c r="V21" s="18">
        <v>35</v>
      </c>
      <c r="W21" s="18"/>
      <c r="X21" s="18">
        <v>36</v>
      </c>
      <c r="Y21" s="18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</row>
    <row r="22" spans="2:37" ht="35.1" customHeight="1" x14ac:dyDescent="0.15">
      <c r="B22" s="141" t="s">
        <v>209</v>
      </c>
      <c r="C22" s="141"/>
      <c r="D22" s="141"/>
      <c r="E22" s="141"/>
      <c r="F22" s="141"/>
      <c r="G22" s="141"/>
      <c r="H22" s="17">
        <f t="shared" si="0"/>
        <v>1010</v>
      </c>
      <c r="I22" s="18"/>
      <c r="J22" s="151">
        <v>445</v>
      </c>
      <c r="K22" s="151"/>
      <c r="L22" s="151">
        <v>565</v>
      </c>
      <c r="M22" s="151"/>
      <c r="N22" s="151">
        <f t="shared" ref="N22:N28" si="2">SUM(P22:S22)</f>
        <v>1064</v>
      </c>
      <c r="O22" s="151"/>
      <c r="P22" s="18">
        <v>456</v>
      </c>
      <c r="Q22" s="18"/>
      <c r="R22" s="18">
        <v>608</v>
      </c>
      <c r="S22" s="18"/>
      <c r="T22" s="18">
        <f t="shared" si="1"/>
        <v>1059</v>
      </c>
      <c r="U22" s="18"/>
      <c r="V22" s="18">
        <v>489</v>
      </c>
      <c r="W22" s="18"/>
      <c r="X22" s="18">
        <v>570</v>
      </c>
      <c r="Y22" s="18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</row>
    <row r="23" spans="2:37" ht="35.1" customHeight="1" x14ac:dyDescent="0.15">
      <c r="B23" s="141" t="s">
        <v>210</v>
      </c>
      <c r="C23" s="141"/>
      <c r="D23" s="141"/>
      <c r="E23" s="141"/>
      <c r="F23" s="141"/>
      <c r="G23" s="141"/>
      <c r="H23" s="17">
        <f t="shared" si="0"/>
        <v>298</v>
      </c>
      <c r="I23" s="18"/>
      <c r="J23" s="151">
        <v>130</v>
      </c>
      <c r="K23" s="151"/>
      <c r="L23" s="151">
        <v>168</v>
      </c>
      <c r="M23" s="151"/>
      <c r="N23" s="151">
        <f t="shared" si="2"/>
        <v>284</v>
      </c>
      <c r="O23" s="151"/>
      <c r="P23" s="18">
        <v>121</v>
      </c>
      <c r="Q23" s="18"/>
      <c r="R23" s="18">
        <v>163</v>
      </c>
      <c r="S23" s="18"/>
      <c r="T23" s="18">
        <f t="shared" si="1"/>
        <v>274</v>
      </c>
      <c r="U23" s="18"/>
      <c r="V23" s="18">
        <v>119</v>
      </c>
      <c r="W23" s="18"/>
      <c r="X23" s="18">
        <v>155</v>
      </c>
      <c r="Y23" s="18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</row>
    <row r="24" spans="2:37" ht="35.1" customHeight="1" x14ac:dyDescent="0.15">
      <c r="B24" s="141" t="s">
        <v>211</v>
      </c>
      <c r="C24" s="141"/>
      <c r="D24" s="141"/>
      <c r="E24" s="141"/>
      <c r="F24" s="141"/>
      <c r="G24" s="141"/>
      <c r="H24" s="17">
        <f t="shared" si="0"/>
        <v>339</v>
      </c>
      <c r="I24" s="18"/>
      <c r="J24" s="151">
        <v>126</v>
      </c>
      <c r="K24" s="151"/>
      <c r="L24" s="151">
        <v>213</v>
      </c>
      <c r="M24" s="151"/>
      <c r="N24" s="151">
        <f t="shared" si="2"/>
        <v>345</v>
      </c>
      <c r="O24" s="151"/>
      <c r="P24" s="18">
        <v>124</v>
      </c>
      <c r="Q24" s="18"/>
      <c r="R24" s="18">
        <v>221</v>
      </c>
      <c r="S24" s="18"/>
      <c r="T24" s="18">
        <f t="shared" si="1"/>
        <v>352</v>
      </c>
      <c r="U24" s="18"/>
      <c r="V24" s="18">
        <v>121</v>
      </c>
      <c r="W24" s="18"/>
      <c r="X24" s="18">
        <v>231</v>
      </c>
      <c r="Y24" s="18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</row>
    <row r="25" spans="2:37" ht="35.1" customHeight="1" x14ac:dyDescent="0.15">
      <c r="B25" s="141" t="s">
        <v>212</v>
      </c>
      <c r="C25" s="141"/>
      <c r="D25" s="141"/>
      <c r="E25" s="141"/>
      <c r="F25" s="141"/>
      <c r="G25" s="141"/>
      <c r="H25" s="17">
        <f>J25+L25</f>
        <v>13</v>
      </c>
      <c r="I25" s="18"/>
      <c r="J25" s="151">
        <v>13</v>
      </c>
      <c r="K25" s="151"/>
      <c r="L25" s="19">
        <v>0</v>
      </c>
      <c r="M25" s="19"/>
      <c r="N25" s="151">
        <f t="shared" si="2"/>
        <v>10</v>
      </c>
      <c r="O25" s="151"/>
      <c r="P25" s="18">
        <v>10</v>
      </c>
      <c r="Q25" s="18"/>
      <c r="R25" s="19">
        <v>0</v>
      </c>
      <c r="S25" s="19"/>
      <c r="T25" s="18">
        <f t="shared" si="1"/>
        <v>10</v>
      </c>
      <c r="U25" s="18"/>
      <c r="V25" s="18">
        <v>10</v>
      </c>
      <c r="W25" s="18"/>
      <c r="X25" s="19">
        <v>0</v>
      </c>
      <c r="Y25" s="19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</row>
    <row r="26" spans="2:37" ht="35.1" customHeight="1" x14ac:dyDescent="0.15">
      <c r="B26" s="142" t="s">
        <v>214</v>
      </c>
      <c r="C26" s="142"/>
      <c r="D26" s="142"/>
      <c r="E26" s="142"/>
      <c r="F26" s="142"/>
      <c r="G26" s="142"/>
      <c r="H26" s="17">
        <f t="shared" si="0"/>
        <v>101</v>
      </c>
      <c r="I26" s="18"/>
      <c r="J26" s="151">
        <v>81</v>
      </c>
      <c r="K26" s="151"/>
      <c r="L26" s="151">
        <v>20</v>
      </c>
      <c r="M26" s="151"/>
      <c r="N26" s="151">
        <f t="shared" si="2"/>
        <v>96</v>
      </c>
      <c r="O26" s="151"/>
      <c r="P26" s="18">
        <v>80</v>
      </c>
      <c r="Q26" s="18"/>
      <c r="R26" s="18">
        <v>16</v>
      </c>
      <c r="S26" s="18"/>
      <c r="T26" s="18">
        <f t="shared" si="1"/>
        <v>95</v>
      </c>
      <c r="U26" s="18"/>
      <c r="V26" s="18">
        <v>81</v>
      </c>
      <c r="W26" s="18"/>
      <c r="X26" s="18">
        <v>14</v>
      </c>
      <c r="Y26" s="18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</row>
    <row r="27" spans="2:37" ht="35.1" customHeight="1" x14ac:dyDescent="0.15">
      <c r="B27" s="141" t="s">
        <v>215</v>
      </c>
      <c r="C27" s="141"/>
      <c r="D27" s="141"/>
      <c r="E27" s="141"/>
      <c r="F27" s="141"/>
      <c r="G27" s="141"/>
      <c r="H27" s="17">
        <f t="shared" si="0"/>
        <v>19</v>
      </c>
      <c r="I27" s="18"/>
      <c r="J27" s="151">
        <v>8</v>
      </c>
      <c r="K27" s="151"/>
      <c r="L27" s="151">
        <v>11</v>
      </c>
      <c r="M27" s="151"/>
      <c r="N27" s="151">
        <f t="shared" si="2"/>
        <v>15</v>
      </c>
      <c r="O27" s="151"/>
      <c r="P27" s="18">
        <v>6</v>
      </c>
      <c r="Q27" s="18"/>
      <c r="R27" s="18">
        <v>9</v>
      </c>
      <c r="S27" s="18"/>
      <c r="T27" s="18">
        <f t="shared" si="1"/>
        <v>14</v>
      </c>
      <c r="U27" s="18"/>
      <c r="V27" s="18">
        <v>6</v>
      </c>
      <c r="W27" s="18"/>
      <c r="X27" s="18">
        <v>8</v>
      </c>
      <c r="Y27" s="18"/>
    </row>
    <row r="28" spans="2:37" ht="35.1" customHeight="1" x14ac:dyDescent="0.15">
      <c r="B28" s="143" t="s">
        <v>216</v>
      </c>
      <c r="C28" s="143"/>
      <c r="D28" s="143"/>
      <c r="E28" s="143"/>
      <c r="F28" s="143"/>
      <c r="G28" s="143"/>
      <c r="H28" s="29">
        <f t="shared" si="0"/>
        <v>82</v>
      </c>
      <c r="I28" s="30"/>
      <c r="J28" s="152">
        <v>41</v>
      </c>
      <c r="K28" s="152"/>
      <c r="L28" s="152">
        <v>41</v>
      </c>
      <c r="M28" s="152"/>
      <c r="N28" s="152">
        <f t="shared" si="2"/>
        <v>70</v>
      </c>
      <c r="O28" s="152"/>
      <c r="P28" s="30">
        <v>37</v>
      </c>
      <c r="Q28" s="30"/>
      <c r="R28" s="30">
        <v>33</v>
      </c>
      <c r="S28" s="30"/>
      <c r="T28" s="30">
        <f t="shared" si="1"/>
        <v>73</v>
      </c>
      <c r="U28" s="30"/>
      <c r="V28" s="30">
        <v>40</v>
      </c>
      <c r="W28" s="30"/>
      <c r="X28" s="30">
        <v>33</v>
      </c>
      <c r="Y28" s="30"/>
    </row>
    <row r="29" spans="2:37" ht="30" customHeight="1" x14ac:dyDescent="0.15">
      <c r="B29" s="93" t="s">
        <v>220</v>
      </c>
      <c r="C29" s="93"/>
      <c r="D29" s="93"/>
      <c r="E29" s="93"/>
      <c r="F29" s="93"/>
      <c r="G29" s="93"/>
      <c r="H29" s="93"/>
      <c r="I29" s="93"/>
      <c r="J29" s="153"/>
      <c r="K29" s="153"/>
      <c r="L29" s="145"/>
      <c r="M29" s="145"/>
      <c r="T29" s="154" t="s">
        <v>221</v>
      </c>
      <c r="U29" s="154"/>
      <c r="V29" s="154"/>
      <c r="W29" s="154"/>
      <c r="X29" s="154"/>
      <c r="Y29" s="154"/>
    </row>
  </sheetData>
  <mergeCells count="231">
    <mergeCell ref="T28:U28"/>
    <mergeCell ref="V28:W28"/>
    <mergeCell ref="X28:Y28"/>
    <mergeCell ref="B29:K29"/>
    <mergeCell ref="T29:Y29"/>
    <mergeCell ref="T27:U27"/>
    <mergeCell ref="V27:W27"/>
    <mergeCell ref="X27:Y27"/>
    <mergeCell ref="B28:G28"/>
    <mergeCell ref="H28:I28"/>
    <mergeCell ref="J28:K28"/>
    <mergeCell ref="L28:M28"/>
    <mergeCell ref="N28:O28"/>
    <mergeCell ref="P28:Q28"/>
    <mergeCell ref="R28:S28"/>
    <mergeCell ref="T26:U26"/>
    <mergeCell ref="V26:W26"/>
    <mergeCell ref="X26:Y26"/>
    <mergeCell ref="B27:G27"/>
    <mergeCell ref="H27:I27"/>
    <mergeCell ref="J27:K27"/>
    <mergeCell ref="L27:M27"/>
    <mergeCell ref="N27:O27"/>
    <mergeCell ref="P27:Q27"/>
    <mergeCell ref="R27:S27"/>
    <mergeCell ref="T25:U25"/>
    <mergeCell ref="V25:W25"/>
    <mergeCell ref="X25:Y25"/>
    <mergeCell ref="B26:G26"/>
    <mergeCell ref="H26:I26"/>
    <mergeCell ref="J26:K26"/>
    <mergeCell ref="L26:M26"/>
    <mergeCell ref="N26:O26"/>
    <mergeCell ref="P26:Q26"/>
    <mergeCell ref="R26:S26"/>
    <mergeCell ref="T24:U24"/>
    <mergeCell ref="V24:W24"/>
    <mergeCell ref="X24:Y24"/>
    <mergeCell ref="B25:G25"/>
    <mergeCell ref="H25:I25"/>
    <mergeCell ref="J25:K25"/>
    <mergeCell ref="L25:M25"/>
    <mergeCell ref="N25:O25"/>
    <mergeCell ref="P25:Q25"/>
    <mergeCell ref="R25:S25"/>
    <mergeCell ref="T23:U23"/>
    <mergeCell ref="V23:W23"/>
    <mergeCell ref="X23:Y23"/>
    <mergeCell ref="B24:G24"/>
    <mergeCell ref="H24:I24"/>
    <mergeCell ref="J24:K24"/>
    <mergeCell ref="L24:M24"/>
    <mergeCell ref="N24:O24"/>
    <mergeCell ref="P24:Q24"/>
    <mergeCell ref="R24:S24"/>
    <mergeCell ref="T22:U22"/>
    <mergeCell ref="V22:W22"/>
    <mergeCell ref="X22:Y22"/>
    <mergeCell ref="B23:G23"/>
    <mergeCell ref="H23:I23"/>
    <mergeCell ref="J23:K23"/>
    <mergeCell ref="L23:M23"/>
    <mergeCell ref="N23:O23"/>
    <mergeCell ref="P23:Q23"/>
    <mergeCell ref="R23:S23"/>
    <mergeCell ref="T21:U21"/>
    <mergeCell ref="V21:W21"/>
    <mergeCell ref="X21:Y21"/>
    <mergeCell ref="B22:G22"/>
    <mergeCell ref="H22:I22"/>
    <mergeCell ref="J22:K22"/>
    <mergeCell ref="L22:M22"/>
    <mergeCell ref="N22:O22"/>
    <mergeCell ref="P22:Q22"/>
    <mergeCell ref="R22:S22"/>
    <mergeCell ref="T20:U20"/>
    <mergeCell ref="V20:W20"/>
    <mergeCell ref="X20:Y20"/>
    <mergeCell ref="B21:G21"/>
    <mergeCell ref="H21:I21"/>
    <mergeCell ref="J21:K21"/>
    <mergeCell ref="L21:M21"/>
    <mergeCell ref="N21:O21"/>
    <mergeCell ref="P21:Q21"/>
    <mergeCell ref="R21:S21"/>
    <mergeCell ref="T19:U19"/>
    <mergeCell ref="V19:W19"/>
    <mergeCell ref="X19:Y19"/>
    <mergeCell ref="B20:G20"/>
    <mergeCell ref="H20:I20"/>
    <mergeCell ref="J20:K20"/>
    <mergeCell ref="L20:M20"/>
    <mergeCell ref="N20:O20"/>
    <mergeCell ref="P20:Q20"/>
    <mergeCell ref="R20:S20"/>
    <mergeCell ref="T18:U18"/>
    <mergeCell ref="V18:W18"/>
    <mergeCell ref="X18:Y18"/>
    <mergeCell ref="B19:G19"/>
    <mergeCell ref="H19:I19"/>
    <mergeCell ref="J19:K19"/>
    <mergeCell ref="L19:M19"/>
    <mergeCell ref="N19:O19"/>
    <mergeCell ref="P19:Q19"/>
    <mergeCell ref="R19:S19"/>
    <mergeCell ref="B17:G18"/>
    <mergeCell ref="H17:M17"/>
    <mergeCell ref="N17:S17"/>
    <mergeCell ref="T17:Y17"/>
    <mergeCell ref="H18:I18"/>
    <mergeCell ref="J18:K18"/>
    <mergeCell ref="L18:M18"/>
    <mergeCell ref="N18:O18"/>
    <mergeCell ref="P18:Q18"/>
    <mergeCell ref="R18:S18"/>
    <mergeCell ref="P14:Q14"/>
    <mergeCell ref="R14:S14"/>
    <mergeCell ref="T14:U14"/>
    <mergeCell ref="V14:W14"/>
    <mergeCell ref="X14:Y14"/>
    <mergeCell ref="N15:O15"/>
    <mergeCell ref="P13:Q13"/>
    <mergeCell ref="R13:S13"/>
    <mergeCell ref="T13:U13"/>
    <mergeCell ref="V13:W13"/>
    <mergeCell ref="X13:Y13"/>
    <mergeCell ref="B14:G14"/>
    <mergeCell ref="H14:I14"/>
    <mergeCell ref="J14:K14"/>
    <mergeCell ref="L14:M14"/>
    <mergeCell ref="N14:O14"/>
    <mergeCell ref="P12:Q12"/>
    <mergeCell ref="R12:S12"/>
    <mergeCell ref="T12:U12"/>
    <mergeCell ref="V12:W12"/>
    <mergeCell ref="X12:Y12"/>
    <mergeCell ref="B13:G13"/>
    <mergeCell ref="H13:I13"/>
    <mergeCell ref="J13:K13"/>
    <mergeCell ref="L13:M13"/>
    <mergeCell ref="N13:O13"/>
    <mergeCell ref="P11:Q11"/>
    <mergeCell ref="R11:S11"/>
    <mergeCell ref="T11:U11"/>
    <mergeCell ref="V11:W11"/>
    <mergeCell ref="X11:Y11"/>
    <mergeCell ref="B12:G12"/>
    <mergeCell ref="H12:I12"/>
    <mergeCell ref="J12:K12"/>
    <mergeCell ref="L12:M12"/>
    <mergeCell ref="N12:O12"/>
    <mergeCell ref="P10:Q10"/>
    <mergeCell ref="R10:S10"/>
    <mergeCell ref="T10:U10"/>
    <mergeCell ref="V10:W10"/>
    <mergeCell ref="X10:Y10"/>
    <mergeCell ref="B11:G11"/>
    <mergeCell ref="H11:I11"/>
    <mergeCell ref="J11:K11"/>
    <mergeCell ref="L11:M11"/>
    <mergeCell ref="N11:O11"/>
    <mergeCell ref="P9:Q9"/>
    <mergeCell ref="R9:S9"/>
    <mergeCell ref="T9:U9"/>
    <mergeCell ref="V9:W9"/>
    <mergeCell ref="X9:Y9"/>
    <mergeCell ref="B10:G10"/>
    <mergeCell ref="H10:I10"/>
    <mergeCell ref="J10:K10"/>
    <mergeCell ref="L10:M10"/>
    <mergeCell ref="N10:O10"/>
    <mergeCell ref="P8:Q8"/>
    <mergeCell ref="R8:S8"/>
    <mergeCell ref="T8:U8"/>
    <mergeCell ref="V8:W8"/>
    <mergeCell ref="X8:Y8"/>
    <mergeCell ref="B9:G9"/>
    <mergeCell ref="H9:I9"/>
    <mergeCell ref="J9:K9"/>
    <mergeCell ref="L9:M9"/>
    <mergeCell ref="N9:O9"/>
    <mergeCell ref="P7:Q7"/>
    <mergeCell ref="R7:S7"/>
    <mergeCell ref="T7:U7"/>
    <mergeCell ref="V7:W7"/>
    <mergeCell ref="X7:Y7"/>
    <mergeCell ref="B8:G8"/>
    <mergeCell ref="H8:I8"/>
    <mergeCell ref="J8:K8"/>
    <mergeCell ref="L8:M8"/>
    <mergeCell ref="N8:O8"/>
    <mergeCell ref="P6:Q6"/>
    <mergeCell ref="R6:S6"/>
    <mergeCell ref="T6:U6"/>
    <mergeCell ref="V6:W6"/>
    <mergeCell ref="X6:Y6"/>
    <mergeCell ref="B7:G7"/>
    <mergeCell ref="H7:I7"/>
    <mergeCell ref="J7:K7"/>
    <mergeCell ref="L7:M7"/>
    <mergeCell ref="N7:O7"/>
    <mergeCell ref="P5:Q5"/>
    <mergeCell ref="R5:S5"/>
    <mergeCell ref="T5:U5"/>
    <mergeCell ref="V5:W5"/>
    <mergeCell ref="X5:Y5"/>
    <mergeCell ref="B6:G6"/>
    <mergeCell ref="H6:I6"/>
    <mergeCell ref="J6:K6"/>
    <mergeCell ref="L6:M6"/>
    <mergeCell ref="N6:O6"/>
    <mergeCell ref="P4:Q4"/>
    <mergeCell ref="R4:S4"/>
    <mergeCell ref="T4:U4"/>
    <mergeCell ref="V4:W4"/>
    <mergeCell ref="X4:Y4"/>
    <mergeCell ref="B5:G5"/>
    <mergeCell ref="H5:I5"/>
    <mergeCell ref="J5:K5"/>
    <mergeCell ref="L5:M5"/>
    <mergeCell ref="N5:O5"/>
    <mergeCell ref="A1:Y1"/>
    <mergeCell ref="R2:Y2"/>
    <mergeCell ref="B3:G4"/>
    <mergeCell ref="H3:M3"/>
    <mergeCell ref="N3:S3"/>
    <mergeCell ref="T3:Y3"/>
    <mergeCell ref="H4:I4"/>
    <mergeCell ref="J4:K4"/>
    <mergeCell ref="L4:M4"/>
    <mergeCell ref="N4:O4"/>
  </mergeCells>
  <phoneticPr fontId="2"/>
  <pageMargins left="0.78740157480314965" right="0.78740157480314965" top="1.0236220472440944" bottom="0.78740157480314965" header="0.78740157480314965" footer="0.51181102362204722"/>
  <pageSetup paperSize="9" scale="64" orientation="portrait" horizontalDpi="1200" verticalDpi="1200" r:id="rId1"/>
  <headerFooter alignWithMargins="0">
    <oddHeader xml:space="preserve">&amp;C&amp;"ＭＳ 明朝,太字"&amp;16 &amp;18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F795-6D51-4EC6-B7A5-0BA9D126E574}">
  <sheetPr>
    <pageSetUpPr fitToPage="1"/>
  </sheetPr>
  <dimension ref="A1:AI51"/>
  <sheetViews>
    <sheetView showGridLines="0" zoomScale="75" zoomScaleNormal="75" workbookViewId="0">
      <selection sqref="A1:AI1"/>
    </sheetView>
  </sheetViews>
  <sheetFormatPr defaultColWidth="2.5703125" defaultRowHeight="14.25" x14ac:dyDescent="0.15"/>
  <cols>
    <col min="1" max="1" width="2.5703125" style="1" customWidth="1"/>
    <col min="2" max="7" width="3" style="1" customWidth="1"/>
    <col min="8" max="35" width="4.140625" style="1" customWidth="1"/>
    <col min="36" max="257" width="2.5703125" style="1"/>
    <col min="258" max="263" width="3" style="1" customWidth="1"/>
    <col min="264" max="291" width="4.140625" style="1" customWidth="1"/>
    <col min="292" max="513" width="2.5703125" style="1"/>
    <col min="514" max="519" width="3" style="1" customWidth="1"/>
    <col min="520" max="547" width="4.140625" style="1" customWidth="1"/>
    <col min="548" max="769" width="2.5703125" style="1"/>
    <col min="770" max="775" width="3" style="1" customWidth="1"/>
    <col min="776" max="803" width="4.140625" style="1" customWidth="1"/>
    <col min="804" max="1025" width="2.5703125" style="1"/>
    <col min="1026" max="1031" width="3" style="1" customWidth="1"/>
    <col min="1032" max="1059" width="4.140625" style="1" customWidth="1"/>
    <col min="1060" max="1281" width="2.5703125" style="1"/>
    <col min="1282" max="1287" width="3" style="1" customWidth="1"/>
    <col min="1288" max="1315" width="4.140625" style="1" customWidth="1"/>
    <col min="1316" max="1537" width="2.5703125" style="1"/>
    <col min="1538" max="1543" width="3" style="1" customWidth="1"/>
    <col min="1544" max="1571" width="4.140625" style="1" customWidth="1"/>
    <col min="1572" max="1793" width="2.5703125" style="1"/>
    <col min="1794" max="1799" width="3" style="1" customWidth="1"/>
    <col min="1800" max="1827" width="4.140625" style="1" customWidth="1"/>
    <col min="1828" max="2049" width="2.5703125" style="1"/>
    <col min="2050" max="2055" width="3" style="1" customWidth="1"/>
    <col min="2056" max="2083" width="4.140625" style="1" customWidth="1"/>
    <col min="2084" max="2305" width="2.5703125" style="1"/>
    <col min="2306" max="2311" width="3" style="1" customWidth="1"/>
    <col min="2312" max="2339" width="4.140625" style="1" customWidth="1"/>
    <col min="2340" max="2561" width="2.5703125" style="1"/>
    <col min="2562" max="2567" width="3" style="1" customWidth="1"/>
    <col min="2568" max="2595" width="4.140625" style="1" customWidth="1"/>
    <col min="2596" max="2817" width="2.5703125" style="1"/>
    <col min="2818" max="2823" width="3" style="1" customWidth="1"/>
    <col min="2824" max="2851" width="4.140625" style="1" customWidth="1"/>
    <col min="2852" max="3073" width="2.5703125" style="1"/>
    <col min="3074" max="3079" width="3" style="1" customWidth="1"/>
    <col min="3080" max="3107" width="4.140625" style="1" customWidth="1"/>
    <col min="3108" max="3329" width="2.5703125" style="1"/>
    <col min="3330" max="3335" width="3" style="1" customWidth="1"/>
    <col min="3336" max="3363" width="4.140625" style="1" customWidth="1"/>
    <col min="3364" max="3585" width="2.5703125" style="1"/>
    <col min="3586" max="3591" width="3" style="1" customWidth="1"/>
    <col min="3592" max="3619" width="4.140625" style="1" customWidth="1"/>
    <col min="3620" max="3841" width="2.5703125" style="1"/>
    <col min="3842" max="3847" width="3" style="1" customWidth="1"/>
    <col min="3848" max="3875" width="4.140625" style="1" customWidth="1"/>
    <col min="3876" max="4097" width="2.5703125" style="1"/>
    <col min="4098" max="4103" width="3" style="1" customWidth="1"/>
    <col min="4104" max="4131" width="4.140625" style="1" customWidth="1"/>
    <col min="4132" max="4353" width="2.5703125" style="1"/>
    <col min="4354" max="4359" width="3" style="1" customWidth="1"/>
    <col min="4360" max="4387" width="4.140625" style="1" customWidth="1"/>
    <col min="4388" max="4609" width="2.5703125" style="1"/>
    <col min="4610" max="4615" width="3" style="1" customWidth="1"/>
    <col min="4616" max="4643" width="4.140625" style="1" customWidth="1"/>
    <col min="4644" max="4865" width="2.5703125" style="1"/>
    <col min="4866" max="4871" width="3" style="1" customWidth="1"/>
    <col min="4872" max="4899" width="4.140625" style="1" customWidth="1"/>
    <col min="4900" max="5121" width="2.5703125" style="1"/>
    <col min="5122" max="5127" width="3" style="1" customWidth="1"/>
    <col min="5128" max="5155" width="4.140625" style="1" customWidth="1"/>
    <col min="5156" max="5377" width="2.5703125" style="1"/>
    <col min="5378" max="5383" width="3" style="1" customWidth="1"/>
    <col min="5384" max="5411" width="4.140625" style="1" customWidth="1"/>
    <col min="5412" max="5633" width="2.5703125" style="1"/>
    <col min="5634" max="5639" width="3" style="1" customWidth="1"/>
    <col min="5640" max="5667" width="4.140625" style="1" customWidth="1"/>
    <col min="5668" max="5889" width="2.5703125" style="1"/>
    <col min="5890" max="5895" width="3" style="1" customWidth="1"/>
    <col min="5896" max="5923" width="4.140625" style="1" customWidth="1"/>
    <col min="5924" max="6145" width="2.5703125" style="1"/>
    <col min="6146" max="6151" width="3" style="1" customWidth="1"/>
    <col min="6152" max="6179" width="4.140625" style="1" customWidth="1"/>
    <col min="6180" max="6401" width="2.5703125" style="1"/>
    <col min="6402" max="6407" width="3" style="1" customWidth="1"/>
    <col min="6408" max="6435" width="4.140625" style="1" customWidth="1"/>
    <col min="6436" max="6657" width="2.5703125" style="1"/>
    <col min="6658" max="6663" width="3" style="1" customWidth="1"/>
    <col min="6664" max="6691" width="4.140625" style="1" customWidth="1"/>
    <col min="6692" max="6913" width="2.5703125" style="1"/>
    <col min="6914" max="6919" width="3" style="1" customWidth="1"/>
    <col min="6920" max="6947" width="4.140625" style="1" customWidth="1"/>
    <col min="6948" max="7169" width="2.5703125" style="1"/>
    <col min="7170" max="7175" width="3" style="1" customWidth="1"/>
    <col min="7176" max="7203" width="4.140625" style="1" customWidth="1"/>
    <col min="7204" max="7425" width="2.5703125" style="1"/>
    <col min="7426" max="7431" width="3" style="1" customWidth="1"/>
    <col min="7432" max="7459" width="4.140625" style="1" customWidth="1"/>
    <col min="7460" max="7681" width="2.5703125" style="1"/>
    <col min="7682" max="7687" width="3" style="1" customWidth="1"/>
    <col min="7688" max="7715" width="4.140625" style="1" customWidth="1"/>
    <col min="7716" max="7937" width="2.5703125" style="1"/>
    <col min="7938" max="7943" width="3" style="1" customWidth="1"/>
    <col min="7944" max="7971" width="4.140625" style="1" customWidth="1"/>
    <col min="7972" max="8193" width="2.5703125" style="1"/>
    <col min="8194" max="8199" width="3" style="1" customWidth="1"/>
    <col min="8200" max="8227" width="4.140625" style="1" customWidth="1"/>
    <col min="8228" max="8449" width="2.5703125" style="1"/>
    <col min="8450" max="8455" width="3" style="1" customWidth="1"/>
    <col min="8456" max="8483" width="4.140625" style="1" customWidth="1"/>
    <col min="8484" max="8705" width="2.5703125" style="1"/>
    <col min="8706" max="8711" width="3" style="1" customWidth="1"/>
    <col min="8712" max="8739" width="4.140625" style="1" customWidth="1"/>
    <col min="8740" max="8961" width="2.5703125" style="1"/>
    <col min="8962" max="8967" width="3" style="1" customWidth="1"/>
    <col min="8968" max="8995" width="4.140625" style="1" customWidth="1"/>
    <col min="8996" max="9217" width="2.5703125" style="1"/>
    <col min="9218" max="9223" width="3" style="1" customWidth="1"/>
    <col min="9224" max="9251" width="4.140625" style="1" customWidth="1"/>
    <col min="9252" max="9473" width="2.5703125" style="1"/>
    <col min="9474" max="9479" width="3" style="1" customWidth="1"/>
    <col min="9480" max="9507" width="4.140625" style="1" customWidth="1"/>
    <col min="9508" max="9729" width="2.5703125" style="1"/>
    <col min="9730" max="9735" width="3" style="1" customWidth="1"/>
    <col min="9736" max="9763" width="4.140625" style="1" customWidth="1"/>
    <col min="9764" max="9985" width="2.5703125" style="1"/>
    <col min="9986" max="9991" width="3" style="1" customWidth="1"/>
    <col min="9992" max="10019" width="4.140625" style="1" customWidth="1"/>
    <col min="10020" max="10241" width="2.5703125" style="1"/>
    <col min="10242" max="10247" width="3" style="1" customWidth="1"/>
    <col min="10248" max="10275" width="4.140625" style="1" customWidth="1"/>
    <col min="10276" max="10497" width="2.5703125" style="1"/>
    <col min="10498" max="10503" width="3" style="1" customWidth="1"/>
    <col min="10504" max="10531" width="4.140625" style="1" customWidth="1"/>
    <col min="10532" max="10753" width="2.5703125" style="1"/>
    <col min="10754" max="10759" width="3" style="1" customWidth="1"/>
    <col min="10760" max="10787" width="4.140625" style="1" customWidth="1"/>
    <col min="10788" max="11009" width="2.5703125" style="1"/>
    <col min="11010" max="11015" width="3" style="1" customWidth="1"/>
    <col min="11016" max="11043" width="4.140625" style="1" customWidth="1"/>
    <col min="11044" max="11265" width="2.5703125" style="1"/>
    <col min="11266" max="11271" width="3" style="1" customWidth="1"/>
    <col min="11272" max="11299" width="4.140625" style="1" customWidth="1"/>
    <col min="11300" max="11521" width="2.5703125" style="1"/>
    <col min="11522" max="11527" width="3" style="1" customWidth="1"/>
    <col min="11528" max="11555" width="4.140625" style="1" customWidth="1"/>
    <col min="11556" max="11777" width="2.5703125" style="1"/>
    <col min="11778" max="11783" width="3" style="1" customWidth="1"/>
    <col min="11784" max="11811" width="4.140625" style="1" customWidth="1"/>
    <col min="11812" max="12033" width="2.5703125" style="1"/>
    <col min="12034" max="12039" width="3" style="1" customWidth="1"/>
    <col min="12040" max="12067" width="4.140625" style="1" customWidth="1"/>
    <col min="12068" max="12289" width="2.5703125" style="1"/>
    <col min="12290" max="12295" width="3" style="1" customWidth="1"/>
    <col min="12296" max="12323" width="4.140625" style="1" customWidth="1"/>
    <col min="12324" max="12545" width="2.5703125" style="1"/>
    <col min="12546" max="12551" width="3" style="1" customWidth="1"/>
    <col min="12552" max="12579" width="4.140625" style="1" customWidth="1"/>
    <col min="12580" max="12801" width="2.5703125" style="1"/>
    <col min="12802" max="12807" width="3" style="1" customWidth="1"/>
    <col min="12808" max="12835" width="4.140625" style="1" customWidth="1"/>
    <col min="12836" max="13057" width="2.5703125" style="1"/>
    <col min="13058" max="13063" width="3" style="1" customWidth="1"/>
    <col min="13064" max="13091" width="4.140625" style="1" customWidth="1"/>
    <col min="13092" max="13313" width="2.5703125" style="1"/>
    <col min="13314" max="13319" width="3" style="1" customWidth="1"/>
    <col min="13320" max="13347" width="4.140625" style="1" customWidth="1"/>
    <col min="13348" max="13569" width="2.5703125" style="1"/>
    <col min="13570" max="13575" width="3" style="1" customWidth="1"/>
    <col min="13576" max="13603" width="4.140625" style="1" customWidth="1"/>
    <col min="13604" max="13825" width="2.5703125" style="1"/>
    <col min="13826" max="13831" width="3" style="1" customWidth="1"/>
    <col min="13832" max="13859" width="4.140625" style="1" customWidth="1"/>
    <col min="13860" max="14081" width="2.5703125" style="1"/>
    <col min="14082" max="14087" width="3" style="1" customWidth="1"/>
    <col min="14088" max="14115" width="4.140625" style="1" customWidth="1"/>
    <col min="14116" max="14337" width="2.5703125" style="1"/>
    <col min="14338" max="14343" width="3" style="1" customWidth="1"/>
    <col min="14344" max="14371" width="4.140625" style="1" customWidth="1"/>
    <col min="14372" max="14593" width="2.5703125" style="1"/>
    <col min="14594" max="14599" width="3" style="1" customWidth="1"/>
    <col min="14600" max="14627" width="4.140625" style="1" customWidth="1"/>
    <col min="14628" max="14849" width="2.5703125" style="1"/>
    <col min="14850" max="14855" width="3" style="1" customWidth="1"/>
    <col min="14856" max="14883" width="4.140625" style="1" customWidth="1"/>
    <col min="14884" max="15105" width="2.5703125" style="1"/>
    <col min="15106" max="15111" width="3" style="1" customWidth="1"/>
    <col min="15112" max="15139" width="4.140625" style="1" customWidth="1"/>
    <col min="15140" max="15361" width="2.5703125" style="1"/>
    <col min="15362" max="15367" width="3" style="1" customWidth="1"/>
    <col min="15368" max="15395" width="4.140625" style="1" customWidth="1"/>
    <col min="15396" max="15617" width="2.5703125" style="1"/>
    <col min="15618" max="15623" width="3" style="1" customWidth="1"/>
    <col min="15624" max="15651" width="4.140625" style="1" customWidth="1"/>
    <col min="15652" max="15873" width="2.5703125" style="1"/>
    <col min="15874" max="15879" width="3" style="1" customWidth="1"/>
    <col min="15880" max="15907" width="4.140625" style="1" customWidth="1"/>
    <col min="15908" max="16129" width="2.5703125" style="1"/>
    <col min="16130" max="16135" width="3" style="1" customWidth="1"/>
    <col min="16136" max="16163" width="4.140625" style="1" customWidth="1"/>
    <col min="16164" max="16384" width="2.5703125" style="1"/>
  </cols>
  <sheetData>
    <row r="1" spans="1:35" ht="24" customHeight="1" x14ac:dyDescent="0.15">
      <c r="A1" s="34" t="s">
        <v>222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18" customHeight="1" thickBot="1" x14ac:dyDescent="0.2"/>
    <row r="3" spans="1:35" ht="21.95" customHeight="1" x14ac:dyDescent="0.15">
      <c r="B3" s="10" t="s">
        <v>223</v>
      </c>
      <c r="C3" s="10"/>
      <c r="D3" s="10"/>
      <c r="E3" s="10"/>
      <c r="F3" s="10"/>
      <c r="G3" s="38"/>
      <c r="H3" s="7" t="s">
        <v>224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37"/>
    </row>
    <row r="4" spans="1:35" ht="21.95" customHeight="1" x14ac:dyDescent="0.15">
      <c r="B4" s="155"/>
      <c r="C4" s="155"/>
      <c r="D4" s="155"/>
      <c r="E4" s="155"/>
      <c r="F4" s="155"/>
      <c r="G4" s="156"/>
      <c r="H4" s="12" t="s">
        <v>225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 t="s">
        <v>226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 t="s">
        <v>227</v>
      </c>
      <c r="AG4" s="12"/>
      <c r="AH4" s="12"/>
      <c r="AI4" s="43"/>
    </row>
    <row r="5" spans="1:35" ht="21.95" customHeight="1" x14ac:dyDescent="0.15">
      <c r="B5" s="14"/>
      <c r="C5" s="14"/>
      <c r="D5" s="14"/>
      <c r="E5" s="14"/>
      <c r="F5" s="14"/>
      <c r="G5" s="44"/>
      <c r="H5" s="12" t="s">
        <v>228</v>
      </c>
      <c r="I5" s="12"/>
      <c r="J5" s="12"/>
      <c r="K5" s="12"/>
      <c r="L5" s="12" t="s">
        <v>8</v>
      </c>
      <c r="M5" s="12"/>
      <c r="N5" s="12"/>
      <c r="O5" s="12"/>
      <c r="P5" s="12" t="s">
        <v>9</v>
      </c>
      <c r="Q5" s="12"/>
      <c r="R5" s="12"/>
      <c r="S5" s="12"/>
      <c r="T5" s="12" t="s">
        <v>228</v>
      </c>
      <c r="U5" s="12"/>
      <c r="V5" s="12"/>
      <c r="W5" s="12"/>
      <c r="X5" s="12" t="s">
        <v>8</v>
      </c>
      <c r="Y5" s="12"/>
      <c r="Z5" s="12"/>
      <c r="AA5" s="12"/>
      <c r="AB5" s="12" t="s">
        <v>9</v>
      </c>
      <c r="AC5" s="12"/>
      <c r="AD5" s="12"/>
      <c r="AE5" s="12"/>
      <c r="AF5" s="12"/>
      <c r="AG5" s="12"/>
      <c r="AH5" s="12"/>
      <c r="AI5" s="43"/>
    </row>
    <row r="6" spans="1:35" ht="21.95" customHeight="1" x14ac:dyDescent="0.15">
      <c r="B6" s="15" t="s">
        <v>27</v>
      </c>
      <c r="C6" s="15"/>
      <c r="D6" s="128">
        <v>14</v>
      </c>
      <c r="E6" s="128"/>
      <c r="F6" s="15" t="s">
        <v>2</v>
      </c>
      <c r="G6" s="15"/>
      <c r="H6" s="17">
        <v>562</v>
      </c>
      <c r="I6" s="18"/>
      <c r="J6" s="18"/>
      <c r="K6" s="18"/>
      <c r="L6" s="18">
        <v>279</v>
      </c>
      <c r="M6" s="18"/>
      <c r="N6" s="18"/>
      <c r="O6" s="18"/>
      <c r="P6" s="18">
        <v>283</v>
      </c>
      <c r="Q6" s="18"/>
      <c r="R6" s="18"/>
      <c r="S6" s="18"/>
      <c r="T6" s="18">
        <v>821</v>
      </c>
      <c r="U6" s="18"/>
      <c r="V6" s="18"/>
      <c r="W6" s="18"/>
      <c r="X6" s="18">
        <v>427</v>
      </c>
      <c r="Y6" s="18"/>
      <c r="Z6" s="18"/>
      <c r="AA6" s="18"/>
      <c r="AB6" s="18">
        <v>394</v>
      </c>
      <c r="AC6" s="18"/>
      <c r="AD6" s="18"/>
      <c r="AE6" s="18"/>
      <c r="AF6" s="128" t="s">
        <v>229</v>
      </c>
      <c r="AG6" s="128"/>
      <c r="AH6" s="128"/>
      <c r="AI6" s="128"/>
    </row>
    <row r="7" spans="1:35" ht="21.95" customHeight="1" x14ac:dyDescent="0.15">
      <c r="B7" s="15"/>
      <c r="C7" s="15"/>
      <c r="D7" s="128">
        <v>15</v>
      </c>
      <c r="E7" s="128"/>
      <c r="F7" s="15"/>
      <c r="G7" s="15"/>
      <c r="H7" s="17">
        <v>492</v>
      </c>
      <c r="I7" s="18"/>
      <c r="J7" s="18"/>
      <c r="K7" s="18"/>
      <c r="L7" s="18">
        <v>255</v>
      </c>
      <c r="M7" s="18"/>
      <c r="N7" s="18"/>
      <c r="O7" s="18"/>
      <c r="P7" s="18">
        <v>237</v>
      </c>
      <c r="Q7" s="18"/>
      <c r="R7" s="18"/>
      <c r="S7" s="18"/>
      <c r="T7" s="18">
        <v>880</v>
      </c>
      <c r="U7" s="18"/>
      <c r="V7" s="18"/>
      <c r="W7" s="18"/>
      <c r="X7" s="18">
        <v>486</v>
      </c>
      <c r="Y7" s="18"/>
      <c r="Z7" s="18"/>
      <c r="AA7" s="18"/>
      <c r="AB7" s="18">
        <v>394</v>
      </c>
      <c r="AC7" s="18"/>
      <c r="AD7" s="18"/>
      <c r="AE7" s="18"/>
      <c r="AF7" s="128" t="s">
        <v>230</v>
      </c>
      <c r="AG7" s="128"/>
      <c r="AH7" s="128"/>
      <c r="AI7" s="128"/>
    </row>
    <row r="8" spans="1:35" ht="21.95" customHeight="1" x14ac:dyDescent="0.15">
      <c r="B8" s="15"/>
      <c r="C8" s="15"/>
      <c r="D8" s="128">
        <v>16</v>
      </c>
      <c r="E8" s="128"/>
      <c r="F8" s="15"/>
      <c r="G8" s="15"/>
      <c r="H8" s="17">
        <v>498</v>
      </c>
      <c r="I8" s="18"/>
      <c r="J8" s="18"/>
      <c r="K8" s="18"/>
      <c r="L8" s="18">
        <v>255</v>
      </c>
      <c r="M8" s="18"/>
      <c r="N8" s="18"/>
      <c r="O8" s="18"/>
      <c r="P8" s="18">
        <v>243</v>
      </c>
      <c r="Q8" s="18"/>
      <c r="R8" s="18"/>
      <c r="S8" s="18"/>
      <c r="T8" s="18">
        <v>902</v>
      </c>
      <c r="U8" s="18"/>
      <c r="V8" s="18"/>
      <c r="W8" s="18"/>
      <c r="X8" s="18">
        <v>469</v>
      </c>
      <c r="Y8" s="18"/>
      <c r="Z8" s="18"/>
      <c r="AA8" s="18"/>
      <c r="AB8" s="18">
        <v>433</v>
      </c>
      <c r="AC8" s="18"/>
      <c r="AD8" s="18"/>
      <c r="AE8" s="18"/>
      <c r="AF8" s="128" t="s">
        <v>231</v>
      </c>
      <c r="AG8" s="128"/>
      <c r="AH8" s="128"/>
      <c r="AI8" s="128"/>
    </row>
    <row r="9" spans="1:35" ht="21.95" customHeight="1" x14ac:dyDescent="0.15">
      <c r="B9" s="15"/>
      <c r="C9" s="15"/>
      <c r="D9" s="128">
        <v>17</v>
      </c>
      <c r="E9" s="128"/>
      <c r="F9" s="15"/>
      <c r="G9" s="15"/>
      <c r="H9" s="17">
        <v>457</v>
      </c>
      <c r="I9" s="18"/>
      <c r="J9" s="18"/>
      <c r="K9" s="18"/>
      <c r="L9" s="18">
        <v>222</v>
      </c>
      <c r="M9" s="18"/>
      <c r="N9" s="18"/>
      <c r="O9" s="18"/>
      <c r="P9" s="18">
        <v>235</v>
      </c>
      <c r="Q9" s="18"/>
      <c r="R9" s="18"/>
      <c r="S9" s="18"/>
      <c r="T9" s="18">
        <v>973</v>
      </c>
      <c r="U9" s="18"/>
      <c r="V9" s="18"/>
      <c r="W9" s="18"/>
      <c r="X9" s="18">
        <v>544</v>
      </c>
      <c r="Y9" s="18"/>
      <c r="Z9" s="18"/>
      <c r="AA9" s="18"/>
      <c r="AB9" s="18">
        <v>429</v>
      </c>
      <c r="AC9" s="18"/>
      <c r="AD9" s="18"/>
      <c r="AE9" s="18"/>
      <c r="AF9" s="157">
        <v>-516</v>
      </c>
      <c r="AG9" s="157"/>
      <c r="AH9" s="157"/>
      <c r="AI9" s="157"/>
    </row>
    <row r="10" spans="1:35" ht="21.95" customHeight="1" x14ac:dyDescent="0.15">
      <c r="B10" s="15"/>
      <c r="C10" s="15"/>
      <c r="D10" s="128">
        <v>18</v>
      </c>
      <c r="E10" s="128"/>
      <c r="F10" s="15"/>
      <c r="G10" s="15"/>
      <c r="H10" s="17">
        <v>420</v>
      </c>
      <c r="I10" s="18"/>
      <c r="J10" s="18"/>
      <c r="K10" s="18"/>
      <c r="L10" s="18">
        <v>208</v>
      </c>
      <c r="M10" s="18"/>
      <c r="N10" s="18"/>
      <c r="O10" s="18"/>
      <c r="P10" s="18">
        <v>212</v>
      </c>
      <c r="Q10" s="18"/>
      <c r="R10" s="18"/>
      <c r="S10" s="18"/>
      <c r="T10" s="18">
        <v>941</v>
      </c>
      <c r="U10" s="18"/>
      <c r="V10" s="18"/>
      <c r="W10" s="18"/>
      <c r="X10" s="18">
        <v>474</v>
      </c>
      <c r="Y10" s="18"/>
      <c r="Z10" s="18"/>
      <c r="AA10" s="18"/>
      <c r="AB10" s="18">
        <v>467</v>
      </c>
      <c r="AC10" s="18"/>
      <c r="AD10" s="18"/>
      <c r="AE10" s="18"/>
      <c r="AF10" s="157">
        <f>H10-T10</f>
        <v>-521</v>
      </c>
      <c r="AG10" s="157"/>
      <c r="AH10" s="157"/>
      <c r="AI10" s="157"/>
    </row>
    <row r="11" spans="1:35" ht="21.95" customHeight="1" x14ac:dyDescent="0.15">
      <c r="B11" s="26"/>
      <c r="C11" s="26"/>
      <c r="D11" s="128">
        <v>19</v>
      </c>
      <c r="E11" s="128"/>
      <c r="F11" s="15"/>
      <c r="G11" s="15"/>
      <c r="H11" s="17">
        <v>441</v>
      </c>
      <c r="I11" s="18"/>
      <c r="J11" s="18"/>
      <c r="K11" s="18"/>
      <c r="L11" s="18">
        <v>220</v>
      </c>
      <c r="M11" s="18"/>
      <c r="N11" s="18"/>
      <c r="O11" s="18"/>
      <c r="P11" s="18">
        <v>221</v>
      </c>
      <c r="Q11" s="18"/>
      <c r="R11" s="18"/>
      <c r="S11" s="18"/>
      <c r="T11" s="18">
        <v>1000</v>
      </c>
      <c r="U11" s="18"/>
      <c r="V11" s="18"/>
      <c r="W11" s="18"/>
      <c r="X11" s="18">
        <v>511</v>
      </c>
      <c r="Y11" s="18"/>
      <c r="Z11" s="18"/>
      <c r="AA11" s="18"/>
      <c r="AB11" s="18">
        <v>489</v>
      </c>
      <c r="AC11" s="18"/>
      <c r="AD11" s="18"/>
      <c r="AE11" s="18"/>
      <c r="AF11" s="157">
        <f>H11-T11</f>
        <v>-559</v>
      </c>
      <c r="AG11" s="157"/>
      <c r="AH11" s="157"/>
      <c r="AI11" s="157"/>
    </row>
    <row r="12" spans="1:35" ht="10.5" customHeight="1" x14ac:dyDescent="0.15">
      <c r="B12" s="15"/>
      <c r="C12" s="15"/>
      <c r="D12" s="128"/>
      <c r="E12" s="128"/>
      <c r="F12" s="15"/>
      <c r="G12" s="15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9"/>
      <c r="AH12" s="19"/>
      <c r="AI12" s="19"/>
    </row>
    <row r="13" spans="1:35" ht="21.95" customHeight="1" x14ac:dyDescent="0.15">
      <c r="B13" s="15"/>
      <c r="C13" s="15"/>
      <c r="D13" s="158">
        <v>20</v>
      </c>
      <c r="E13" s="158"/>
      <c r="F13" s="159"/>
      <c r="G13" s="159"/>
      <c r="H13" s="160">
        <f>SUM(H14:K25)</f>
        <v>380</v>
      </c>
      <c r="I13" s="161"/>
      <c r="J13" s="161"/>
      <c r="K13" s="161"/>
      <c r="L13" s="161">
        <f>SUM(L14:O25)</f>
        <v>189</v>
      </c>
      <c r="M13" s="161"/>
      <c r="N13" s="161"/>
      <c r="O13" s="161"/>
      <c r="P13" s="161">
        <f>SUM(P14:S25)</f>
        <v>191</v>
      </c>
      <c r="Q13" s="161"/>
      <c r="R13" s="161"/>
      <c r="S13" s="161"/>
      <c r="T13" s="161">
        <f>SUM(T14:W25)</f>
        <v>956</v>
      </c>
      <c r="U13" s="161"/>
      <c r="V13" s="161"/>
      <c r="W13" s="161"/>
      <c r="X13" s="161">
        <f>SUM(X14:AA25)</f>
        <v>502</v>
      </c>
      <c r="Y13" s="161"/>
      <c r="Z13" s="161"/>
      <c r="AA13" s="161"/>
      <c r="AB13" s="161">
        <f>SUM(AB14:AE25)</f>
        <v>454</v>
      </c>
      <c r="AC13" s="161"/>
      <c r="AD13" s="161"/>
      <c r="AE13" s="161"/>
      <c r="AF13" s="162">
        <f>H13-T13</f>
        <v>-576</v>
      </c>
      <c r="AG13" s="162"/>
      <c r="AH13" s="162"/>
      <c r="AI13" s="162"/>
    </row>
    <row r="14" spans="1:35" ht="21.95" customHeight="1" x14ac:dyDescent="0.15">
      <c r="B14" s="15"/>
      <c r="C14" s="15"/>
      <c r="D14" s="128">
        <v>1</v>
      </c>
      <c r="E14" s="128"/>
      <c r="F14" s="15" t="s">
        <v>232</v>
      </c>
      <c r="G14" s="15"/>
      <c r="H14" s="17">
        <f>SUM(L14:S14)</f>
        <v>32</v>
      </c>
      <c r="I14" s="18"/>
      <c r="J14" s="18"/>
      <c r="K14" s="18"/>
      <c r="L14" s="18">
        <v>19</v>
      </c>
      <c r="M14" s="18"/>
      <c r="N14" s="18"/>
      <c r="O14" s="18"/>
      <c r="P14" s="18">
        <v>13</v>
      </c>
      <c r="Q14" s="18"/>
      <c r="R14" s="18"/>
      <c r="S14" s="18"/>
      <c r="T14" s="18">
        <f>SUM(X14:AE14)</f>
        <v>102</v>
      </c>
      <c r="U14" s="18"/>
      <c r="V14" s="18"/>
      <c r="W14" s="18"/>
      <c r="X14" s="18">
        <v>46</v>
      </c>
      <c r="Y14" s="18"/>
      <c r="Z14" s="18"/>
      <c r="AA14" s="18"/>
      <c r="AB14" s="18">
        <v>56</v>
      </c>
      <c r="AC14" s="18"/>
      <c r="AD14" s="18"/>
      <c r="AE14" s="18"/>
      <c r="AF14" s="157">
        <f>H14-T14</f>
        <v>-70</v>
      </c>
      <c r="AG14" s="157"/>
      <c r="AH14" s="157"/>
      <c r="AI14" s="157"/>
    </row>
    <row r="15" spans="1:35" ht="21.95" customHeight="1" x14ac:dyDescent="0.15">
      <c r="B15" s="15"/>
      <c r="C15" s="15"/>
      <c r="D15" s="128">
        <v>2</v>
      </c>
      <c r="E15" s="128"/>
      <c r="F15" s="15"/>
      <c r="G15" s="15"/>
      <c r="H15" s="17">
        <f t="shared" ref="H15:H25" si="0">SUM(L15:S15)</f>
        <v>22</v>
      </c>
      <c r="I15" s="18"/>
      <c r="J15" s="18"/>
      <c r="K15" s="18"/>
      <c r="L15" s="18">
        <v>8</v>
      </c>
      <c r="M15" s="18"/>
      <c r="N15" s="18"/>
      <c r="O15" s="18"/>
      <c r="P15" s="18">
        <v>14</v>
      </c>
      <c r="Q15" s="18"/>
      <c r="R15" s="18"/>
      <c r="S15" s="18"/>
      <c r="T15" s="18">
        <f t="shared" ref="T15:T25" si="1">SUM(X15:AE15)</f>
        <v>79</v>
      </c>
      <c r="U15" s="18"/>
      <c r="V15" s="18"/>
      <c r="W15" s="18"/>
      <c r="X15" s="18">
        <v>38</v>
      </c>
      <c r="Y15" s="18"/>
      <c r="Z15" s="18"/>
      <c r="AA15" s="18"/>
      <c r="AB15" s="18">
        <v>41</v>
      </c>
      <c r="AC15" s="18"/>
      <c r="AD15" s="18"/>
      <c r="AE15" s="18"/>
      <c r="AF15" s="157">
        <f t="shared" ref="AF15:AF25" si="2">H15-T15</f>
        <v>-57</v>
      </c>
      <c r="AG15" s="157"/>
      <c r="AH15" s="157"/>
      <c r="AI15" s="157"/>
    </row>
    <row r="16" spans="1:35" ht="21.95" customHeight="1" x14ac:dyDescent="0.15">
      <c r="B16" s="15"/>
      <c r="C16" s="15"/>
      <c r="D16" s="128">
        <v>3</v>
      </c>
      <c r="E16" s="128"/>
      <c r="F16" s="15"/>
      <c r="G16" s="15"/>
      <c r="H16" s="17">
        <f t="shared" si="0"/>
        <v>21</v>
      </c>
      <c r="I16" s="18"/>
      <c r="J16" s="18"/>
      <c r="K16" s="18"/>
      <c r="L16" s="18">
        <v>11</v>
      </c>
      <c r="M16" s="18"/>
      <c r="N16" s="18"/>
      <c r="O16" s="18"/>
      <c r="P16" s="18">
        <v>10</v>
      </c>
      <c r="Q16" s="18"/>
      <c r="R16" s="18"/>
      <c r="S16" s="18"/>
      <c r="T16" s="18">
        <f t="shared" si="1"/>
        <v>85</v>
      </c>
      <c r="U16" s="18"/>
      <c r="V16" s="18"/>
      <c r="W16" s="18"/>
      <c r="X16" s="18">
        <v>44</v>
      </c>
      <c r="Y16" s="18"/>
      <c r="Z16" s="18"/>
      <c r="AA16" s="18"/>
      <c r="AB16" s="18">
        <v>41</v>
      </c>
      <c r="AC16" s="18"/>
      <c r="AD16" s="18"/>
      <c r="AE16" s="18"/>
      <c r="AF16" s="157">
        <f t="shared" si="2"/>
        <v>-64</v>
      </c>
      <c r="AG16" s="157"/>
      <c r="AH16" s="157"/>
      <c r="AI16" s="157"/>
    </row>
    <row r="17" spans="2:35" ht="21.95" customHeight="1" x14ac:dyDescent="0.15">
      <c r="B17" s="15"/>
      <c r="C17" s="15"/>
      <c r="D17" s="128">
        <v>4</v>
      </c>
      <c r="E17" s="128"/>
      <c r="F17" s="15"/>
      <c r="G17" s="15"/>
      <c r="H17" s="17">
        <f t="shared" si="0"/>
        <v>30</v>
      </c>
      <c r="I17" s="18"/>
      <c r="J17" s="18"/>
      <c r="K17" s="18"/>
      <c r="L17" s="18">
        <v>18</v>
      </c>
      <c r="M17" s="18"/>
      <c r="N17" s="18"/>
      <c r="O17" s="18"/>
      <c r="P17" s="18">
        <v>12</v>
      </c>
      <c r="Q17" s="18"/>
      <c r="R17" s="18"/>
      <c r="S17" s="18"/>
      <c r="T17" s="18">
        <f t="shared" si="1"/>
        <v>89</v>
      </c>
      <c r="U17" s="18"/>
      <c r="V17" s="18"/>
      <c r="W17" s="18"/>
      <c r="X17" s="18">
        <v>54</v>
      </c>
      <c r="Y17" s="18"/>
      <c r="Z17" s="18"/>
      <c r="AA17" s="18"/>
      <c r="AB17" s="18">
        <v>35</v>
      </c>
      <c r="AC17" s="18"/>
      <c r="AD17" s="18"/>
      <c r="AE17" s="18"/>
      <c r="AF17" s="157">
        <f t="shared" si="2"/>
        <v>-59</v>
      </c>
      <c r="AG17" s="157"/>
      <c r="AH17" s="157"/>
      <c r="AI17" s="157"/>
    </row>
    <row r="18" spans="2:35" ht="21.95" customHeight="1" x14ac:dyDescent="0.15">
      <c r="B18" s="15"/>
      <c r="C18" s="15"/>
      <c r="D18" s="128">
        <v>5</v>
      </c>
      <c r="E18" s="128"/>
      <c r="F18" s="15"/>
      <c r="G18" s="15"/>
      <c r="H18" s="17">
        <f t="shared" si="0"/>
        <v>29</v>
      </c>
      <c r="I18" s="18"/>
      <c r="J18" s="18"/>
      <c r="K18" s="18"/>
      <c r="L18" s="18">
        <v>16</v>
      </c>
      <c r="M18" s="18"/>
      <c r="N18" s="18"/>
      <c r="O18" s="18"/>
      <c r="P18" s="18">
        <v>13</v>
      </c>
      <c r="Q18" s="18"/>
      <c r="R18" s="18"/>
      <c r="S18" s="18"/>
      <c r="T18" s="18">
        <f t="shared" si="1"/>
        <v>61</v>
      </c>
      <c r="U18" s="18"/>
      <c r="V18" s="18"/>
      <c r="W18" s="18"/>
      <c r="X18" s="18">
        <v>36</v>
      </c>
      <c r="Y18" s="18"/>
      <c r="Z18" s="18"/>
      <c r="AA18" s="18"/>
      <c r="AB18" s="18">
        <v>25</v>
      </c>
      <c r="AC18" s="18"/>
      <c r="AD18" s="18"/>
      <c r="AE18" s="18"/>
      <c r="AF18" s="157">
        <f t="shared" si="2"/>
        <v>-32</v>
      </c>
      <c r="AG18" s="157"/>
      <c r="AH18" s="157"/>
      <c r="AI18" s="157"/>
    </row>
    <row r="19" spans="2:35" ht="21.95" customHeight="1" x14ac:dyDescent="0.15">
      <c r="B19" s="15"/>
      <c r="C19" s="15"/>
      <c r="D19" s="128">
        <v>6</v>
      </c>
      <c r="E19" s="128"/>
      <c r="F19" s="15"/>
      <c r="G19" s="15"/>
      <c r="H19" s="17">
        <f t="shared" si="0"/>
        <v>40</v>
      </c>
      <c r="I19" s="18"/>
      <c r="J19" s="18"/>
      <c r="K19" s="18"/>
      <c r="L19" s="18">
        <v>18</v>
      </c>
      <c r="M19" s="18"/>
      <c r="N19" s="18"/>
      <c r="O19" s="18"/>
      <c r="P19" s="18">
        <v>22</v>
      </c>
      <c r="Q19" s="18"/>
      <c r="R19" s="18"/>
      <c r="S19" s="18"/>
      <c r="T19" s="18">
        <f t="shared" si="1"/>
        <v>70</v>
      </c>
      <c r="U19" s="18"/>
      <c r="V19" s="18"/>
      <c r="W19" s="18"/>
      <c r="X19" s="18">
        <v>42</v>
      </c>
      <c r="Y19" s="18"/>
      <c r="Z19" s="18"/>
      <c r="AA19" s="18"/>
      <c r="AB19" s="18">
        <v>28</v>
      </c>
      <c r="AC19" s="18"/>
      <c r="AD19" s="18"/>
      <c r="AE19" s="18"/>
      <c r="AF19" s="157">
        <f t="shared" si="2"/>
        <v>-30</v>
      </c>
      <c r="AG19" s="157"/>
      <c r="AH19" s="157"/>
      <c r="AI19" s="157"/>
    </row>
    <row r="20" spans="2:35" ht="21.95" customHeight="1" x14ac:dyDescent="0.15">
      <c r="B20" s="15"/>
      <c r="C20" s="15"/>
      <c r="D20" s="128">
        <v>7</v>
      </c>
      <c r="E20" s="128"/>
      <c r="F20" s="15"/>
      <c r="G20" s="15"/>
      <c r="H20" s="17">
        <f t="shared" si="0"/>
        <v>45</v>
      </c>
      <c r="I20" s="18"/>
      <c r="J20" s="18"/>
      <c r="K20" s="18"/>
      <c r="L20" s="18">
        <v>22</v>
      </c>
      <c r="M20" s="18"/>
      <c r="N20" s="18"/>
      <c r="O20" s="18"/>
      <c r="P20" s="18">
        <v>23</v>
      </c>
      <c r="Q20" s="18"/>
      <c r="R20" s="18"/>
      <c r="S20" s="18"/>
      <c r="T20" s="18">
        <f t="shared" si="1"/>
        <v>73</v>
      </c>
      <c r="U20" s="18"/>
      <c r="V20" s="18"/>
      <c r="W20" s="18"/>
      <c r="X20" s="18">
        <v>43</v>
      </c>
      <c r="Y20" s="18"/>
      <c r="Z20" s="18"/>
      <c r="AA20" s="18"/>
      <c r="AB20" s="18">
        <v>30</v>
      </c>
      <c r="AC20" s="18"/>
      <c r="AD20" s="18"/>
      <c r="AE20" s="18"/>
      <c r="AF20" s="157">
        <f t="shared" si="2"/>
        <v>-28</v>
      </c>
      <c r="AG20" s="157"/>
      <c r="AH20" s="157"/>
      <c r="AI20" s="157"/>
    </row>
    <row r="21" spans="2:35" ht="21.95" customHeight="1" x14ac:dyDescent="0.15">
      <c r="B21" s="15"/>
      <c r="C21" s="15"/>
      <c r="D21" s="128">
        <v>8</v>
      </c>
      <c r="E21" s="128"/>
      <c r="F21" s="15"/>
      <c r="G21" s="15"/>
      <c r="H21" s="17">
        <f t="shared" si="0"/>
        <v>37</v>
      </c>
      <c r="I21" s="18"/>
      <c r="J21" s="18"/>
      <c r="K21" s="18"/>
      <c r="L21" s="18">
        <v>11</v>
      </c>
      <c r="M21" s="18"/>
      <c r="N21" s="18"/>
      <c r="O21" s="18"/>
      <c r="P21" s="18">
        <v>26</v>
      </c>
      <c r="Q21" s="18"/>
      <c r="R21" s="18"/>
      <c r="S21" s="18"/>
      <c r="T21" s="18">
        <f t="shared" si="1"/>
        <v>75</v>
      </c>
      <c r="U21" s="18"/>
      <c r="V21" s="18"/>
      <c r="W21" s="18"/>
      <c r="X21" s="18">
        <v>37</v>
      </c>
      <c r="Y21" s="18"/>
      <c r="Z21" s="18"/>
      <c r="AA21" s="18"/>
      <c r="AB21" s="18">
        <v>38</v>
      </c>
      <c r="AC21" s="18"/>
      <c r="AD21" s="18"/>
      <c r="AE21" s="18"/>
      <c r="AF21" s="157">
        <f t="shared" si="2"/>
        <v>-38</v>
      </c>
      <c r="AG21" s="157"/>
      <c r="AH21" s="157"/>
      <c r="AI21" s="157"/>
    </row>
    <row r="22" spans="2:35" ht="21.95" customHeight="1" x14ac:dyDescent="0.15">
      <c r="B22" s="15"/>
      <c r="C22" s="15"/>
      <c r="D22" s="128">
        <v>9</v>
      </c>
      <c r="E22" s="128"/>
      <c r="F22" s="15"/>
      <c r="G22" s="15"/>
      <c r="H22" s="17">
        <f t="shared" si="0"/>
        <v>39</v>
      </c>
      <c r="I22" s="18"/>
      <c r="J22" s="18"/>
      <c r="K22" s="18"/>
      <c r="L22" s="18">
        <v>21</v>
      </c>
      <c r="M22" s="18"/>
      <c r="N22" s="18"/>
      <c r="O22" s="18"/>
      <c r="P22" s="18">
        <v>18</v>
      </c>
      <c r="Q22" s="18"/>
      <c r="R22" s="18"/>
      <c r="S22" s="18"/>
      <c r="T22" s="18">
        <f t="shared" si="1"/>
        <v>76</v>
      </c>
      <c r="U22" s="18"/>
      <c r="V22" s="18"/>
      <c r="W22" s="18"/>
      <c r="X22" s="18">
        <v>38</v>
      </c>
      <c r="Y22" s="18"/>
      <c r="Z22" s="18"/>
      <c r="AA22" s="18"/>
      <c r="AB22" s="18">
        <v>38</v>
      </c>
      <c r="AC22" s="18"/>
      <c r="AD22" s="18"/>
      <c r="AE22" s="18"/>
      <c r="AF22" s="157">
        <f t="shared" si="2"/>
        <v>-37</v>
      </c>
      <c r="AG22" s="157"/>
      <c r="AH22" s="157"/>
      <c r="AI22" s="157"/>
    </row>
    <row r="23" spans="2:35" ht="21.95" customHeight="1" x14ac:dyDescent="0.15">
      <c r="B23" s="15"/>
      <c r="C23" s="15"/>
      <c r="D23" s="128">
        <v>10</v>
      </c>
      <c r="E23" s="128"/>
      <c r="F23" s="15"/>
      <c r="G23" s="15"/>
      <c r="H23" s="17">
        <f t="shared" si="0"/>
        <v>30</v>
      </c>
      <c r="I23" s="18"/>
      <c r="J23" s="18"/>
      <c r="K23" s="18"/>
      <c r="L23" s="18">
        <v>14</v>
      </c>
      <c r="M23" s="18"/>
      <c r="N23" s="18"/>
      <c r="O23" s="18"/>
      <c r="P23" s="18">
        <v>16</v>
      </c>
      <c r="Q23" s="18"/>
      <c r="R23" s="18"/>
      <c r="S23" s="18"/>
      <c r="T23" s="18">
        <f t="shared" si="1"/>
        <v>79</v>
      </c>
      <c r="U23" s="18"/>
      <c r="V23" s="18"/>
      <c r="W23" s="18"/>
      <c r="X23" s="18">
        <v>39</v>
      </c>
      <c r="Y23" s="18"/>
      <c r="Z23" s="18"/>
      <c r="AA23" s="18"/>
      <c r="AB23" s="18">
        <v>40</v>
      </c>
      <c r="AC23" s="18"/>
      <c r="AD23" s="18"/>
      <c r="AE23" s="18"/>
      <c r="AF23" s="157">
        <f t="shared" si="2"/>
        <v>-49</v>
      </c>
      <c r="AG23" s="157"/>
      <c r="AH23" s="157"/>
      <c r="AI23" s="157"/>
    </row>
    <row r="24" spans="2:35" ht="21.95" customHeight="1" x14ac:dyDescent="0.15">
      <c r="B24" s="15"/>
      <c r="C24" s="15"/>
      <c r="D24" s="128">
        <v>11</v>
      </c>
      <c r="E24" s="128"/>
      <c r="F24" s="15"/>
      <c r="G24" s="15"/>
      <c r="H24" s="17">
        <f t="shared" si="0"/>
        <v>29</v>
      </c>
      <c r="I24" s="18"/>
      <c r="J24" s="18"/>
      <c r="K24" s="18"/>
      <c r="L24" s="18">
        <v>16</v>
      </c>
      <c r="M24" s="18"/>
      <c r="N24" s="18"/>
      <c r="O24" s="18"/>
      <c r="P24" s="18">
        <v>13</v>
      </c>
      <c r="Q24" s="18"/>
      <c r="R24" s="18"/>
      <c r="S24" s="18"/>
      <c r="T24" s="18">
        <f t="shared" si="1"/>
        <v>83</v>
      </c>
      <c r="U24" s="18"/>
      <c r="V24" s="18"/>
      <c r="W24" s="18"/>
      <c r="X24" s="18">
        <v>42</v>
      </c>
      <c r="Y24" s="18"/>
      <c r="Z24" s="18"/>
      <c r="AA24" s="18"/>
      <c r="AB24" s="18">
        <v>41</v>
      </c>
      <c r="AC24" s="18"/>
      <c r="AD24" s="18"/>
      <c r="AE24" s="18"/>
      <c r="AF24" s="157">
        <f t="shared" si="2"/>
        <v>-54</v>
      </c>
      <c r="AG24" s="157"/>
      <c r="AH24" s="157"/>
      <c r="AI24" s="157"/>
    </row>
    <row r="25" spans="2:35" ht="21.95" customHeight="1" x14ac:dyDescent="0.15">
      <c r="B25" s="11"/>
      <c r="C25" s="11"/>
      <c r="D25" s="163">
        <v>12</v>
      </c>
      <c r="E25" s="163"/>
      <c r="F25" s="11"/>
      <c r="G25" s="11"/>
      <c r="H25" s="29">
        <f t="shared" si="0"/>
        <v>26</v>
      </c>
      <c r="I25" s="30"/>
      <c r="J25" s="30"/>
      <c r="K25" s="30"/>
      <c r="L25" s="30">
        <v>15</v>
      </c>
      <c r="M25" s="30"/>
      <c r="N25" s="30"/>
      <c r="O25" s="30"/>
      <c r="P25" s="30">
        <v>11</v>
      </c>
      <c r="Q25" s="30"/>
      <c r="R25" s="30"/>
      <c r="S25" s="30"/>
      <c r="T25" s="30">
        <f t="shared" si="1"/>
        <v>84</v>
      </c>
      <c r="U25" s="30"/>
      <c r="V25" s="30"/>
      <c r="W25" s="30"/>
      <c r="X25" s="30">
        <v>43</v>
      </c>
      <c r="Y25" s="30"/>
      <c r="Z25" s="30"/>
      <c r="AA25" s="30"/>
      <c r="AB25" s="30">
        <v>41</v>
      </c>
      <c r="AC25" s="30"/>
      <c r="AD25" s="30"/>
      <c r="AE25" s="30"/>
      <c r="AF25" s="164">
        <f t="shared" si="2"/>
        <v>-58</v>
      </c>
      <c r="AG25" s="164"/>
      <c r="AH25" s="164"/>
      <c r="AI25" s="164"/>
    </row>
    <row r="27" spans="2:35" ht="15" thickBot="1" x14ac:dyDescent="0.2"/>
    <row r="28" spans="2:35" ht="21.95" customHeight="1" x14ac:dyDescent="0.15">
      <c r="B28" s="10" t="s">
        <v>223</v>
      </c>
      <c r="C28" s="10"/>
      <c r="D28" s="10"/>
      <c r="E28" s="10"/>
      <c r="F28" s="10"/>
      <c r="G28" s="38"/>
      <c r="H28" s="7" t="s">
        <v>233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37"/>
    </row>
    <row r="29" spans="2:35" ht="21.95" customHeight="1" x14ac:dyDescent="0.15">
      <c r="B29" s="155"/>
      <c r="C29" s="155"/>
      <c r="D29" s="155"/>
      <c r="E29" s="155"/>
      <c r="F29" s="155"/>
      <c r="G29" s="156"/>
      <c r="H29" s="12" t="s">
        <v>234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 t="s">
        <v>235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 t="s">
        <v>236</v>
      </c>
      <c r="AG29" s="12"/>
      <c r="AH29" s="12"/>
      <c r="AI29" s="43"/>
    </row>
    <row r="30" spans="2:35" ht="21.95" customHeight="1" x14ac:dyDescent="0.15">
      <c r="B30" s="14"/>
      <c r="C30" s="14"/>
      <c r="D30" s="14"/>
      <c r="E30" s="14"/>
      <c r="F30" s="14"/>
      <c r="G30" s="44"/>
      <c r="H30" s="12" t="s">
        <v>228</v>
      </c>
      <c r="I30" s="12"/>
      <c r="J30" s="12"/>
      <c r="K30" s="12"/>
      <c r="L30" s="12" t="s">
        <v>8</v>
      </c>
      <c r="M30" s="12"/>
      <c r="N30" s="12"/>
      <c r="O30" s="12"/>
      <c r="P30" s="12" t="s">
        <v>9</v>
      </c>
      <c r="Q30" s="12"/>
      <c r="R30" s="12"/>
      <c r="S30" s="12"/>
      <c r="T30" s="12" t="s">
        <v>228</v>
      </c>
      <c r="U30" s="12"/>
      <c r="V30" s="12"/>
      <c r="W30" s="12"/>
      <c r="X30" s="12" t="s">
        <v>8</v>
      </c>
      <c r="Y30" s="12"/>
      <c r="Z30" s="12"/>
      <c r="AA30" s="12"/>
      <c r="AB30" s="12" t="s">
        <v>9</v>
      </c>
      <c r="AC30" s="12"/>
      <c r="AD30" s="12"/>
      <c r="AE30" s="12"/>
      <c r="AF30" s="12"/>
      <c r="AG30" s="12"/>
      <c r="AH30" s="12"/>
      <c r="AI30" s="43"/>
    </row>
    <row r="31" spans="2:35" ht="21.95" customHeight="1" x14ac:dyDescent="0.15">
      <c r="B31" s="15" t="s">
        <v>27</v>
      </c>
      <c r="C31" s="15"/>
      <c r="D31" s="128">
        <v>14</v>
      </c>
      <c r="E31" s="128"/>
      <c r="F31" s="15" t="s">
        <v>2</v>
      </c>
      <c r="G31" s="15"/>
      <c r="H31" s="17">
        <v>2007</v>
      </c>
      <c r="I31" s="18"/>
      <c r="J31" s="18"/>
      <c r="K31" s="18"/>
      <c r="L31" s="18">
        <v>1040</v>
      </c>
      <c r="M31" s="18"/>
      <c r="N31" s="18"/>
      <c r="O31" s="18"/>
      <c r="P31" s="18">
        <v>967</v>
      </c>
      <c r="Q31" s="18"/>
      <c r="R31" s="18"/>
      <c r="S31" s="18"/>
      <c r="T31" s="18">
        <v>2609</v>
      </c>
      <c r="U31" s="18"/>
      <c r="V31" s="18"/>
      <c r="W31" s="18"/>
      <c r="X31" s="18">
        <v>1340</v>
      </c>
      <c r="Y31" s="18"/>
      <c r="Z31" s="18"/>
      <c r="AA31" s="18"/>
      <c r="AB31" s="18">
        <v>1269</v>
      </c>
      <c r="AC31" s="18"/>
      <c r="AD31" s="18"/>
      <c r="AE31" s="18"/>
      <c r="AF31" s="128" t="s">
        <v>237</v>
      </c>
      <c r="AG31" s="128"/>
      <c r="AH31" s="128"/>
      <c r="AI31" s="128"/>
    </row>
    <row r="32" spans="2:35" ht="21.95" customHeight="1" x14ac:dyDescent="0.15">
      <c r="B32" s="15"/>
      <c r="C32" s="15"/>
      <c r="D32" s="128">
        <v>15</v>
      </c>
      <c r="E32" s="128"/>
      <c r="F32" s="15"/>
      <c r="G32" s="15"/>
      <c r="H32" s="17">
        <v>1954</v>
      </c>
      <c r="I32" s="18"/>
      <c r="J32" s="18"/>
      <c r="K32" s="18"/>
      <c r="L32" s="18">
        <v>987</v>
      </c>
      <c r="M32" s="18"/>
      <c r="N32" s="18"/>
      <c r="O32" s="18"/>
      <c r="P32" s="18">
        <v>967</v>
      </c>
      <c r="Q32" s="18"/>
      <c r="R32" s="18"/>
      <c r="S32" s="18"/>
      <c r="T32" s="18">
        <v>2526</v>
      </c>
      <c r="U32" s="18"/>
      <c r="V32" s="18"/>
      <c r="W32" s="18"/>
      <c r="X32" s="18">
        <v>1312</v>
      </c>
      <c r="Y32" s="18"/>
      <c r="Z32" s="18"/>
      <c r="AA32" s="18"/>
      <c r="AB32" s="18">
        <v>1214</v>
      </c>
      <c r="AC32" s="18"/>
      <c r="AD32" s="18"/>
      <c r="AE32" s="18"/>
      <c r="AF32" s="128" t="s">
        <v>238</v>
      </c>
      <c r="AG32" s="128"/>
      <c r="AH32" s="128"/>
      <c r="AI32" s="128"/>
    </row>
    <row r="33" spans="2:35" ht="21.95" customHeight="1" x14ac:dyDescent="0.15">
      <c r="B33" s="15"/>
      <c r="C33" s="15"/>
      <c r="D33" s="128">
        <v>16</v>
      </c>
      <c r="E33" s="128"/>
      <c r="F33" s="15"/>
      <c r="G33" s="15"/>
      <c r="H33" s="17">
        <v>2168</v>
      </c>
      <c r="I33" s="18"/>
      <c r="J33" s="18"/>
      <c r="K33" s="18"/>
      <c r="L33" s="18">
        <v>1147</v>
      </c>
      <c r="M33" s="18"/>
      <c r="N33" s="18"/>
      <c r="O33" s="18"/>
      <c r="P33" s="18">
        <v>1021</v>
      </c>
      <c r="Q33" s="18"/>
      <c r="R33" s="18"/>
      <c r="S33" s="18"/>
      <c r="T33" s="18">
        <v>2567</v>
      </c>
      <c r="U33" s="18"/>
      <c r="V33" s="18"/>
      <c r="W33" s="18"/>
      <c r="X33" s="18">
        <v>1323</v>
      </c>
      <c r="Y33" s="18"/>
      <c r="Z33" s="18"/>
      <c r="AA33" s="18"/>
      <c r="AB33" s="18">
        <v>1244</v>
      </c>
      <c r="AC33" s="18"/>
      <c r="AD33" s="18"/>
      <c r="AE33" s="18"/>
      <c r="AF33" s="128" t="s">
        <v>239</v>
      </c>
      <c r="AG33" s="128"/>
      <c r="AH33" s="128"/>
      <c r="AI33" s="128"/>
    </row>
    <row r="34" spans="2:35" ht="21.95" customHeight="1" x14ac:dyDescent="0.15">
      <c r="B34" s="15"/>
      <c r="C34" s="15"/>
      <c r="D34" s="128">
        <v>17</v>
      </c>
      <c r="E34" s="128"/>
      <c r="F34" s="15"/>
      <c r="G34" s="15"/>
      <c r="H34" s="17">
        <v>2320</v>
      </c>
      <c r="I34" s="18"/>
      <c r="J34" s="18"/>
      <c r="K34" s="18"/>
      <c r="L34" s="18">
        <v>1355</v>
      </c>
      <c r="M34" s="18"/>
      <c r="N34" s="18"/>
      <c r="O34" s="18"/>
      <c r="P34" s="18">
        <v>965</v>
      </c>
      <c r="Q34" s="18"/>
      <c r="R34" s="18"/>
      <c r="S34" s="18"/>
      <c r="T34" s="18">
        <v>2436</v>
      </c>
      <c r="U34" s="18"/>
      <c r="V34" s="18"/>
      <c r="W34" s="18"/>
      <c r="X34" s="18">
        <v>1258</v>
      </c>
      <c r="Y34" s="18"/>
      <c r="Z34" s="18"/>
      <c r="AA34" s="18"/>
      <c r="AB34" s="18">
        <v>1178</v>
      </c>
      <c r="AC34" s="18"/>
      <c r="AD34" s="18"/>
      <c r="AE34" s="18"/>
      <c r="AF34" s="157">
        <v>-116</v>
      </c>
      <c r="AG34" s="157"/>
      <c r="AH34" s="157"/>
      <c r="AI34" s="157"/>
    </row>
    <row r="35" spans="2:35" ht="21.95" customHeight="1" x14ac:dyDescent="0.15">
      <c r="B35" s="15"/>
      <c r="C35" s="15"/>
      <c r="D35" s="128">
        <v>18</v>
      </c>
      <c r="E35" s="128"/>
      <c r="F35" s="15"/>
      <c r="G35" s="15"/>
      <c r="H35" s="17">
        <v>1809</v>
      </c>
      <c r="I35" s="18"/>
      <c r="J35" s="18"/>
      <c r="K35" s="18"/>
      <c r="L35" s="18">
        <v>967</v>
      </c>
      <c r="M35" s="18"/>
      <c r="N35" s="18"/>
      <c r="O35" s="18"/>
      <c r="P35" s="18">
        <v>842</v>
      </c>
      <c r="Q35" s="18"/>
      <c r="R35" s="18"/>
      <c r="S35" s="18"/>
      <c r="T35" s="18">
        <v>2482</v>
      </c>
      <c r="U35" s="18"/>
      <c r="V35" s="18"/>
      <c r="W35" s="18"/>
      <c r="X35" s="18">
        <v>1280</v>
      </c>
      <c r="Y35" s="18"/>
      <c r="Z35" s="18"/>
      <c r="AA35" s="18"/>
      <c r="AB35" s="18">
        <v>1202</v>
      </c>
      <c r="AC35" s="18"/>
      <c r="AD35" s="18"/>
      <c r="AE35" s="18"/>
      <c r="AF35" s="157">
        <f>H35-T35</f>
        <v>-673</v>
      </c>
      <c r="AG35" s="157"/>
      <c r="AH35" s="157"/>
      <c r="AI35" s="157"/>
    </row>
    <row r="36" spans="2:35" ht="21.95" customHeight="1" x14ac:dyDescent="0.15">
      <c r="B36" s="26"/>
      <c r="C36" s="26"/>
      <c r="D36" s="128">
        <v>19</v>
      </c>
      <c r="E36" s="128"/>
      <c r="F36" s="26"/>
      <c r="G36" s="26"/>
      <c r="H36" s="17">
        <v>1826</v>
      </c>
      <c r="I36" s="18"/>
      <c r="J36" s="18"/>
      <c r="K36" s="18"/>
      <c r="L36" s="18">
        <v>976</v>
      </c>
      <c r="M36" s="18"/>
      <c r="N36" s="18"/>
      <c r="O36" s="18"/>
      <c r="P36" s="18">
        <v>850</v>
      </c>
      <c r="Q36" s="18"/>
      <c r="R36" s="18"/>
      <c r="S36" s="18"/>
      <c r="T36" s="18">
        <v>2481</v>
      </c>
      <c r="U36" s="18"/>
      <c r="V36" s="18"/>
      <c r="W36" s="18"/>
      <c r="X36" s="18">
        <v>1262</v>
      </c>
      <c r="Y36" s="18"/>
      <c r="Z36" s="18"/>
      <c r="AA36" s="18"/>
      <c r="AB36" s="18">
        <v>1219</v>
      </c>
      <c r="AC36" s="18"/>
      <c r="AD36" s="18"/>
      <c r="AE36" s="18"/>
      <c r="AF36" s="157">
        <f>H36-T36</f>
        <v>-655</v>
      </c>
      <c r="AG36" s="157"/>
      <c r="AH36" s="157"/>
      <c r="AI36" s="157"/>
    </row>
    <row r="37" spans="2:35" ht="10.5" customHeight="1" x14ac:dyDescent="0.15">
      <c r="B37" s="15"/>
      <c r="C37" s="15"/>
      <c r="D37" s="128"/>
      <c r="E37" s="128"/>
      <c r="F37" s="15"/>
      <c r="G37" s="15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19"/>
      <c r="AH37" s="19"/>
      <c r="AI37" s="19"/>
    </row>
    <row r="38" spans="2:35" ht="21.95" customHeight="1" x14ac:dyDescent="0.15">
      <c r="B38" s="15"/>
      <c r="C38" s="15"/>
      <c r="D38" s="158">
        <v>20</v>
      </c>
      <c r="E38" s="158"/>
      <c r="F38" s="51"/>
      <c r="G38" s="51"/>
      <c r="H38" s="160">
        <f>SUM(H39:K50)</f>
        <v>1729</v>
      </c>
      <c r="I38" s="161"/>
      <c r="J38" s="161"/>
      <c r="K38" s="161"/>
      <c r="L38" s="161">
        <f>SUM(L39:O50)</f>
        <v>970</v>
      </c>
      <c r="M38" s="161"/>
      <c r="N38" s="161"/>
      <c r="O38" s="161"/>
      <c r="P38" s="161">
        <f>SUM(P39:S50)</f>
        <v>759</v>
      </c>
      <c r="Q38" s="161"/>
      <c r="R38" s="161"/>
      <c r="S38" s="161"/>
      <c r="T38" s="161">
        <f>SUM(T39:W50)</f>
        <v>2373</v>
      </c>
      <c r="U38" s="161"/>
      <c r="V38" s="161"/>
      <c r="W38" s="161"/>
      <c r="X38" s="161">
        <f>SUM(X39:AA50)</f>
        <v>1167</v>
      </c>
      <c r="Y38" s="161"/>
      <c r="Z38" s="161"/>
      <c r="AA38" s="161"/>
      <c r="AB38" s="161">
        <f>SUM(AB39:AE50)</f>
        <v>1206</v>
      </c>
      <c r="AC38" s="161"/>
      <c r="AD38" s="161"/>
      <c r="AE38" s="161"/>
      <c r="AF38" s="162">
        <f>H38-T38</f>
        <v>-644</v>
      </c>
      <c r="AG38" s="162"/>
      <c r="AH38" s="162"/>
      <c r="AI38" s="162"/>
    </row>
    <row r="39" spans="2:35" ht="21.95" customHeight="1" x14ac:dyDescent="0.15">
      <c r="B39" s="15"/>
      <c r="C39" s="15"/>
      <c r="D39" s="128">
        <v>1</v>
      </c>
      <c r="E39" s="128"/>
      <c r="F39" s="15" t="s">
        <v>232</v>
      </c>
      <c r="G39" s="15"/>
      <c r="H39" s="17">
        <f>SUM(L39:S39)</f>
        <v>125</v>
      </c>
      <c r="I39" s="18"/>
      <c r="J39" s="18"/>
      <c r="K39" s="18"/>
      <c r="L39" s="18">
        <v>61</v>
      </c>
      <c r="M39" s="18"/>
      <c r="N39" s="18"/>
      <c r="O39" s="18"/>
      <c r="P39" s="18">
        <v>64</v>
      </c>
      <c r="Q39" s="18"/>
      <c r="R39" s="18"/>
      <c r="S39" s="18"/>
      <c r="T39" s="18">
        <f>SUM(X39:AE39)</f>
        <v>132</v>
      </c>
      <c r="U39" s="18"/>
      <c r="V39" s="18"/>
      <c r="W39" s="18"/>
      <c r="X39" s="18">
        <v>63</v>
      </c>
      <c r="Y39" s="18"/>
      <c r="Z39" s="18"/>
      <c r="AA39" s="18"/>
      <c r="AB39" s="18">
        <v>69</v>
      </c>
      <c r="AC39" s="18"/>
      <c r="AD39" s="18"/>
      <c r="AE39" s="18"/>
      <c r="AF39" s="157">
        <f t="shared" ref="AF39:AF50" si="3">H39-T39</f>
        <v>-7</v>
      </c>
      <c r="AG39" s="157"/>
      <c r="AH39" s="157"/>
      <c r="AI39" s="157"/>
    </row>
    <row r="40" spans="2:35" ht="21.95" customHeight="1" x14ac:dyDescent="0.15">
      <c r="B40" s="15"/>
      <c r="C40" s="15"/>
      <c r="D40" s="128">
        <v>2</v>
      </c>
      <c r="E40" s="128"/>
      <c r="F40" s="15"/>
      <c r="G40" s="15"/>
      <c r="H40" s="17">
        <f t="shared" ref="H40:H50" si="4">SUM(L40:S40)</f>
        <v>118</v>
      </c>
      <c r="I40" s="18"/>
      <c r="J40" s="18"/>
      <c r="K40" s="18"/>
      <c r="L40" s="18">
        <v>71</v>
      </c>
      <c r="M40" s="18"/>
      <c r="N40" s="18"/>
      <c r="O40" s="18"/>
      <c r="P40" s="18">
        <v>47</v>
      </c>
      <c r="Q40" s="18"/>
      <c r="R40" s="18"/>
      <c r="S40" s="18"/>
      <c r="T40" s="18">
        <f t="shared" ref="T40:T50" si="5">SUM(X40:AE40)</f>
        <v>178</v>
      </c>
      <c r="U40" s="18"/>
      <c r="V40" s="18"/>
      <c r="W40" s="18"/>
      <c r="X40" s="18">
        <v>86</v>
      </c>
      <c r="Y40" s="18"/>
      <c r="Z40" s="18"/>
      <c r="AA40" s="18"/>
      <c r="AB40" s="18">
        <v>92</v>
      </c>
      <c r="AC40" s="18"/>
      <c r="AD40" s="18"/>
      <c r="AE40" s="18"/>
      <c r="AF40" s="157">
        <f t="shared" si="3"/>
        <v>-60</v>
      </c>
      <c r="AG40" s="157"/>
      <c r="AH40" s="157"/>
      <c r="AI40" s="157"/>
    </row>
    <row r="41" spans="2:35" ht="21.95" customHeight="1" x14ac:dyDescent="0.15">
      <c r="B41" s="15"/>
      <c r="C41" s="15"/>
      <c r="D41" s="128">
        <v>3</v>
      </c>
      <c r="E41" s="128"/>
      <c r="F41" s="15"/>
      <c r="G41" s="15"/>
      <c r="H41" s="17">
        <f t="shared" si="4"/>
        <v>246</v>
      </c>
      <c r="I41" s="18"/>
      <c r="J41" s="18"/>
      <c r="K41" s="18"/>
      <c r="L41" s="18">
        <v>142</v>
      </c>
      <c r="M41" s="18"/>
      <c r="N41" s="18"/>
      <c r="O41" s="18"/>
      <c r="P41" s="18">
        <v>104</v>
      </c>
      <c r="Q41" s="18"/>
      <c r="R41" s="18"/>
      <c r="S41" s="18"/>
      <c r="T41" s="18">
        <f t="shared" si="5"/>
        <v>454</v>
      </c>
      <c r="U41" s="18"/>
      <c r="V41" s="18"/>
      <c r="W41" s="18"/>
      <c r="X41" s="18">
        <v>231</v>
      </c>
      <c r="Y41" s="18"/>
      <c r="Z41" s="18"/>
      <c r="AA41" s="18"/>
      <c r="AB41" s="18">
        <v>223</v>
      </c>
      <c r="AC41" s="18"/>
      <c r="AD41" s="18"/>
      <c r="AE41" s="18"/>
      <c r="AF41" s="157">
        <f t="shared" si="3"/>
        <v>-208</v>
      </c>
      <c r="AG41" s="157"/>
      <c r="AH41" s="157"/>
      <c r="AI41" s="157"/>
    </row>
    <row r="42" spans="2:35" ht="21.95" customHeight="1" x14ac:dyDescent="0.15">
      <c r="B42" s="15"/>
      <c r="C42" s="15"/>
      <c r="D42" s="128">
        <v>4</v>
      </c>
      <c r="E42" s="128"/>
      <c r="F42" s="15"/>
      <c r="G42" s="15"/>
      <c r="H42" s="17">
        <f t="shared" si="4"/>
        <v>293</v>
      </c>
      <c r="I42" s="18"/>
      <c r="J42" s="18"/>
      <c r="K42" s="18"/>
      <c r="L42" s="18">
        <v>173</v>
      </c>
      <c r="M42" s="18"/>
      <c r="N42" s="18"/>
      <c r="O42" s="18"/>
      <c r="P42" s="18">
        <v>120</v>
      </c>
      <c r="Q42" s="18"/>
      <c r="R42" s="18"/>
      <c r="S42" s="18"/>
      <c r="T42" s="18">
        <f t="shared" si="5"/>
        <v>330</v>
      </c>
      <c r="U42" s="18"/>
      <c r="V42" s="18"/>
      <c r="W42" s="18"/>
      <c r="X42" s="18">
        <v>179</v>
      </c>
      <c r="Y42" s="18"/>
      <c r="Z42" s="18"/>
      <c r="AA42" s="18"/>
      <c r="AB42" s="18">
        <v>151</v>
      </c>
      <c r="AC42" s="18"/>
      <c r="AD42" s="18"/>
      <c r="AE42" s="18"/>
      <c r="AF42" s="157">
        <f t="shared" si="3"/>
        <v>-37</v>
      </c>
      <c r="AG42" s="157"/>
      <c r="AH42" s="157"/>
      <c r="AI42" s="157"/>
    </row>
    <row r="43" spans="2:35" ht="21.95" customHeight="1" x14ac:dyDescent="0.15">
      <c r="B43" s="15"/>
      <c r="C43" s="15"/>
      <c r="D43" s="128">
        <v>5</v>
      </c>
      <c r="E43" s="128"/>
      <c r="F43" s="15"/>
      <c r="G43" s="15"/>
      <c r="H43" s="17">
        <f t="shared" si="4"/>
        <v>93</v>
      </c>
      <c r="I43" s="18"/>
      <c r="J43" s="18"/>
      <c r="K43" s="18"/>
      <c r="L43" s="18">
        <v>45</v>
      </c>
      <c r="M43" s="18"/>
      <c r="N43" s="18"/>
      <c r="O43" s="18"/>
      <c r="P43" s="18">
        <v>48</v>
      </c>
      <c r="Q43" s="18"/>
      <c r="R43" s="18"/>
      <c r="S43" s="18"/>
      <c r="T43" s="18">
        <f t="shared" si="5"/>
        <v>168</v>
      </c>
      <c r="U43" s="18"/>
      <c r="V43" s="18"/>
      <c r="W43" s="18"/>
      <c r="X43" s="18">
        <v>79</v>
      </c>
      <c r="Y43" s="18"/>
      <c r="Z43" s="18"/>
      <c r="AA43" s="18"/>
      <c r="AB43" s="18">
        <v>89</v>
      </c>
      <c r="AC43" s="18"/>
      <c r="AD43" s="18"/>
      <c r="AE43" s="18"/>
      <c r="AF43" s="157">
        <f t="shared" si="3"/>
        <v>-75</v>
      </c>
      <c r="AG43" s="157"/>
      <c r="AH43" s="157"/>
      <c r="AI43" s="157"/>
    </row>
    <row r="44" spans="2:35" ht="21.95" customHeight="1" x14ac:dyDescent="0.15">
      <c r="B44" s="15"/>
      <c r="C44" s="15"/>
      <c r="D44" s="128">
        <v>6</v>
      </c>
      <c r="E44" s="128"/>
      <c r="F44" s="15"/>
      <c r="G44" s="15"/>
      <c r="H44" s="17">
        <f t="shared" si="4"/>
        <v>148</v>
      </c>
      <c r="I44" s="18"/>
      <c r="J44" s="18"/>
      <c r="K44" s="18"/>
      <c r="L44" s="18">
        <v>93</v>
      </c>
      <c r="M44" s="18"/>
      <c r="N44" s="18"/>
      <c r="O44" s="18"/>
      <c r="P44" s="18">
        <v>55</v>
      </c>
      <c r="Q44" s="18"/>
      <c r="R44" s="18"/>
      <c r="S44" s="18"/>
      <c r="T44" s="18">
        <f t="shared" si="5"/>
        <v>123</v>
      </c>
      <c r="U44" s="18"/>
      <c r="V44" s="18"/>
      <c r="W44" s="18"/>
      <c r="X44" s="18">
        <v>53</v>
      </c>
      <c r="Y44" s="18"/>
      <c r="Z44" s="18"/>
      <c r="AA44" s="18"/>
      <c r="AB44" s="18">
        <v>70</v>
      </c>
      <c r="AC44" s="18"/>
      <c r="AD44" s="18"/>
      <c r="AE44" s="18"/>
      <c r="AF44" s="157">
        <f t="shared" si="3"/>
        <v>25</v>
      </c>
      <c r="AG44" s="157"/>
      <c r="AH44" s="157"/>
      <c r="AI44" s="157"/>
    </row>
    <row r="45" spans="2:35" ht="21.95" customHeight="1" x14ac:dyDescent="0.15">
      <c r="B45" s="15"/>
      <c r="C45" s="15"/>
      <c r="D45" s="128">
        <v>7</v>
      </c>
      <c r="E45" s="128"/>
      <c r="F45" s="15"/>
      <c r="G45" s="15"/>
      <c r="H45" s="17">
        <f t="shared" si="4"/>
        <v>132</v>
      </c>
      <c r="I45" s="18"/>
      <c r="J45" s="18"/>
      <c r="K45" s="18"/>
      <c r="L45" s="18">
        <v>71</v>
      </c>
      <c r="M45" s="18"/>
      <c r="N45" s="18"/>
      <c r="O45" s="18"/>
      <c r="P45" s="18">
        <v>61</v>
      </c>
      <c r="Q45" s="18"/>
      <c r="R45" s="18"/>
      <c r="S45" s="18"/>
      <c r="T45" s="18">
        <f t="shared" si="5"/>
        <v>183</v>
      </c>
      <c r="U45" s="18"/>
      <c r="V45" s="18"/>
      <c r="W45" s="18"/>
      <c r="X45" s="18">
        <v>98</v>
      </c>
      <c r="Y45" s="18"/>
      <c r="Z45" s="18"/>
      <c r="AA45" s="18"/>
      <c r="AB45" s="18">
        <v>85</v>
      </c>
      <c r="AC45" s="18"/>
      <c r="AD45" s="18"/>
      <c r="AE45" s="18"/>
      <c r="AF45" s="157">
        <f t="shared" si="3"/>
        <v>-51</v>
      </c>
      <c r="AG45" s="157"/>
      <c r="AH45" s="157"/>
      <c r="AI45" s="157"/>
    </row>
    <row r="46" spans="2:35" ht="21.95" customHeight="1" x14ac:dyDescent="0.15">
      <c r="B46" s="15"/>
      <c r="C46" s="15"/>
      <c r="D46" s="128">
        <v>8</v>
      </c>
      <c r="E46" s="128"/>
      <c r="F46" s="15"/>
      <c r="G46" s="15"/>
      <c r="H46" s="17">
        <f t="shared" si="4"/>
        <v>80</v>
      </c>
      <c r="I46" s="18"/>
      <c r="J46" s="18"/>
      <c r="K46" s="18"/>
      <c r="L46" s="18">
        <v>49</v>
      </c>
      <c r="M46" s="18"/>
      <c r="N46" s="18"/>
      <c r="O46" s="18"/>
      <c r="P46" s="18">
        <v>31</v>
      </c>
      <c r="Q46" s="18"/>
      <c r="R46" s="18"/>
      <c r="S46" s="18"/>
      <c r="T46" s="18">
        <f t="shared" si="5"/>
        <v>149</v>
      </c>
      <c r="U46" s="18"/>
      <c r="V46" s="18"/>
      <c r="W46" s="18"/>
      <c r="X46" s="18">
        <v>68</v>
      </c>
      <c r="Y46" s="18"/>
      <c r="Z46" s="18"/>
      <c r="AA46" s="18"/>
      <c r="AB46" s="18">
        <v>81</v>
      </c>
      <c r="AC46" s="18"/>
      <c r="AD46" s="18"/>
      <c r="AE46" s="18"/>
      <c r="AF46" s="157">
        <f t="shared" si="3"/>
        <v>-69</v>
      </c>
      <c r="AG46" s="157"/>
      <c r="AH46" s="157"/>
      <c r="AI46" s="157"/>
    </row>
    <row r="47" spans="2:35" ht="21.95" customHeight="1" x14ac:dyDescent="0.15">
      <c r="B47" s="15"/>
      <c r="C47" s="15"/>
      <c r="D47" s="128">
        <v>9</v>
      </c>
      <c r="E47" s="128"/>
      <c r="F47" s="15"/>
      <c r="G47" s="15"/>
      <c r="H47" s="17">
        <f t="shared" si="4"/>
        <v>162</v>
      </c>
      <c r="I47" s="18"/>
      <c r="J47" s="18"/>
      <c r="K47" s="18"/>
      <c r="L47" s="18">
        <v>95</v>
      </c>
      <c r="M47" s="18"/>
      <c r="N47" s="18"/>
      <c r="O47" s="18"/>
      <c r="P47" s="18">
        <v>67</v>
      </c>
      <c r="Q47" s="18"/>
      <c r="R47" s="18"/>
      <c r="S47" s="18"/>
      <c r="T47" s="18">
        <f t="shared" si="5"/>
        <v>154</v>
      </c>
      <c r="U47" s="18"/>
      <c r="V47" s="18"/>
      <c r="W47" s="18"/>
      <c r="X47" s="18">
        <v>76</v>
      </c>
      <c r="Y47" s="18"/>
      <c r="Z47" s="18"/>
      <c r="AA47" s="18"/>
      <c r="AB47" s="18">
        <v>78</v>
      </c>
      <c r="AC47" s="18"/>
      <c r="AD47" s="18"/>
      <c r="AE47" s="18"/>
      <c r="AF47" s="157">
        <f t="shared" si="3"/>
        <v>8</v>
      </c>
      <c r="AG47" s="157"/>
      <c r="AH47" s="157"/>
      <c r="AI47" s="157"/>
    </row>
    <row r="48" spans="2:35" ht="21.95" customHeight="1" x14ac:dyDescent="0.15">
      <c r="B48" s="15"/>
      <c r="C48" s="15"/>
      <c r="D48" s="128">
        <v>10</v>
      </c>
      <c r="E48" s="128"/>
      <c r="F48" s="15"/>
      <c r="G48" s="15"/>
      <c r="H48" s="17">
        <f t="shared" si="4"/>
        <v>94</v>
      </c>
      <c r="I48" s="18"/>
      <c r="J48" s="18"/>
      <c r="K48" s="18"/>
      <c r="L48" s="18">
        <v>48</v>
      </c>
      <c r="M48" s="18"/>
      <c r="N48" s="18"/>
      <c r="O48" s="18"/>
      <c r="P48" s="18">
        <v>46</v>
      </c>
      <c r="Q48" s="18"/>
      <c r="R48" s="18"/>
      <c r="S48" s="18"/>
      <c r="T48" s="18">
        <f t="shared" si="5"/>
        <v>212</v>
      </c>
      <c r="U48" s="18"/>
      <c r="V48" s="18"/>
      <c r="W48" s="18"/>
      <c r="X48" s="18">
        <v>103</v>
      </c>
      <c r="Y48" s="18"/>
      <c r="Z48" s="18"/>
      <c r="AA48" s="18"/>
      <c r="AB48" s="18">
        <v>109</v>
      </c>
      <c r="AC48" s="18"/>
      <c r="AD48" s="18"/>
      <c r="AE48" s="18"/>
      <c r="AF48" s="157">
        <f t="shared" si="3"/>
        <v>-118</v>
      </c>
      <c r="AG48" s="157"/>
      <c r="AH48" s="157"/>
      <c r="AI48" s="157"/>
    </row>
    <row r="49" spans="2:35" ht="21.95" customHeight="1" x14ac:dyDescent="0.15">
      <c r="B49" s="15"/>
      <c r="C49" s="15"/>
      <c r="D49" s="128">
        <v>11</v>
      </c>
      <c r="E49" s="128"/>
      <c r="F49" s="15"/>
      <c r="G49" s="15"/>
      <c r="H49" s="17">
        <f t="shared" si="4"/>
        <v>125</v>
      </c>
      <c r="I49" s="18"/>
      <c r="J49" s="18"/>
      <c r="K49" s="18"/>
      <c r="L49" s="18">
        <v>62</v>
      </c>
      <c r="M49" s="18"/>
      <c r="N49" s="18"/>
      <c r="O49" s="18"/>
      <c r="P49" s="18">
        <v>63</v>
      </c>
      <c r="Q49" s="18"/>
      <c r="R49" s="18"/>
      <c r="S49" s="18"/>
      <c r="T49" s="18">
        <f t="shared" si="5"/>
        <v>144</v>
      </c>
      <c r="U49" s="18"/>
      <c r="V49" s="18"/>
      <c r="W49" s="18"/>
      <c r="X49" s="18">
        <v>61</v>
      </c>
      <c r="Y49" s="18"/>
      <c r="Z49" s="18"/>
      <c r="AA49" s="18"/>
      <c r="AB49" s="18">
        <v>83</v>
      </c>
      <c r="AC49" s="18"/>
      <c r="AD49" s="18"/>
      <c r="AE49" s="18"/>
      <c r="AF49" s="157">
        <f t="shared" si="3"/>
        <v>-19</v>
      </c>
      <c r="AG49" s="157"/>
      <c r="AH49" s="157"/>
      <c r="AI49" s="157"/>
    </row>
    <row r="50" spans="2:35" ht="21.95" customHeight="1" x14ac:dyDescent="0.15">
      <c r="B50" s="11"/>
      <c r="C50" s="11"/>
      <c r="D50" s="163">
        <v>12</v>
      </c>
      <c r="E50" s="163"/>
      <c r="F50" s="11"/>
      <c r="G50" s="11"/>
      <c r="H50" s="29">
        <f t="shared" si="4"/>
        <v>113</v>
      </c>
      <c r="I50" s="30"/>
      <c r="J50" s="30"/>
      <c r="K50" s="30"/>
      <c r="L50" s="30">
        <v>60</v>
      </c>
      <c r="M50" s="30"/>
      <c r="N50" s="30"/>
      <c r="O50" s="30"/>
      <c r="P50" s="30">
        <v>53</v>
      </c>
      <c r="Q50" s="30"/>
      <c r="R50" s="30"/>
      <c r="S50" s="30"/>
      <c r="T50" s="30">
        <f t="shared" si="5"/>
        <v>146</v>
      </c>
      <c r="U50" s="30"/>
      <c r="V50" s="30"/>
      <c r="W50" s="30"/>
      <c r="X50" s="30">
        <v>70</v>
      </c>
      <c r="Y50" s="30"/>
      <c r="Z50" s="30"/>
      <c r="AA50" s="30"/>
      <c r="AB50" s="30">
        <v>76</v>
      </c>
      <c r="AC50" s="30"/>
      <c r="AD50" s="30"/>
      <c r="AE50" s="30"/>
      <c r="AF50" s="157">
        <f t="shared" si="3"/>
        <v>-33</v>
      </c>
      <c r="AG50" s="157"/>
      <c r="AH50" s="157"/>
      <c r="AI50" s="157"/>
    </row>
    <row r="51" spans="2:35" ht="25.5" customHeight="1" x14ac:dyDescent="0.15">
      <c r="M51" s="33" t="s">
        <v>240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</sheetData>
  <mergeCells count="420">
    <mergeCell ref="X50:AA50"/>
    <mergeCell ref="AB50:AE50"/>
    <mergeCell ref="AF50:AI50"/>
    <mergeCell ref="M51:AI51"/>
    <mergeCell ref="X49:AA49"/>
    <mergeCell ref="AB49:AE49"/>
    <mergeCell ref="AF49:AI49"/>
    <mergeCell ref="B50:C50"/>
    <mergeCell ref="D50:E50"/>
    <mergeCell ref="F50:G50"/>
    <mergeCell ref="H50:K50"/>
    <mergeCell ref="L50:O50"/>
    <mergeCell ref="P50:S50"/>
    <mergeCell ref="T50:W50"/>
    <mergeCell ref="X48:AA48"/>
    <mergeCell ref="AB48:AE48"/>
    <mergeCell ref="AF48:AI48"/>
    <mergeCell ref="B49:C49"/>
    <mergeCell ref="D49:E49"/>
    <mergeCell ref="F49:G49"/>
    <mergeCell ref="H49:K49"/>
    <mergeCell ref="L49:O49"/>
    <mergeCell ref="P49:S49"/>
    <mergeCell ref="T49:W49"/>
    <mergeCell ref="X47:AA47"/>
    <mergeCell ref="AB47:AE47"/>
    <mergeCell ref="AF47:AI47"/>
    <mergeCell ref="B48:C48"/>
    <mergeCell ref="D48:E48"/>
    <mergeCell ref="F48:G48"/>
    <mergeCell ref="H48:K48"/>
    <mergeCell ref="L48:O48"/>
    <mergeCell ref="P48:S48"/>
    <mergeCell ref="T48:W48"/>
    <mergeCell ref="X46:AA46"/>
    <mergeCell ref="AB46:AE46"/>
    <mergeCell ref="AF46:AI46"/>
    <mergeCell ref="B47:C47"/>
    <mergeCell ref="D47:E47"/>
    <mergeCell ref="F47:G47"/>
    <mergeCell ref="H47:K47"/>
    <mergeCell ref="L47:O47"/>
    <mergeCell ref="P47:S47"/>
    <mergeCell ref="T47:W47"/>
    <mergeCell ref="X45:AA45"/>
    <mergeCell ref="AB45:AE45"/>
    <mergeCell ref="AF45:AI45"/>
    <mergeCell ref="B46:C46"/>
    <mergeCell ref="D46:E46"/>
    <mergeCell ref="F46:G46"/>
    <mergeCell ref="H46:K46"/>
    <mergeCell ref="L46:O46"/>
    <mergeCell ref="P46:S46"/>
    <mergeCell ref="T46:W46"/>
    <mergeCell ref="X44:AA44"/>
    <mergeCell ref="AB44:AE44"/>
    <mergeCell ref="AF44:AI44"/>
    <mergeCell ref="B45:C45"/>
    <mergeCell ref="D45:E45"/>
    <mergeCell ref="F45:G45"/>
    <mergeCell ref="H45:K45"/>
    <mergeCell ref="L45:O45"/>
    <mergeCell ref="P45:S45"/>
    <mergeCell ref="T45:W45"/>
    <mergeCell ref="X43:AA43"/>
    <mergeCell ref="AB43:AE43"/>
    <mergeCell ref="AF43:AI43"/>
    <mergeCell ref="B44:C44"/>
    <mergeCell ref="D44:E44"/>
    <mergeCell ref="F44:G44"/>
    <mergeCell ref="H44:K44"/>
    <mergeCell ref="L44:O44"/>
    <mergeCell ref="P44:S44"/>
    <mergeCell ref="T44:W44"/>
    <mergeCell ref="X42:AA42"/>
    <mergeCell ref="AB42:AE42"/>
    <mergeCell ref="AF42:AI42"/>
    <mergeCell ref="B43:C43"/>
    <mergeCell ref="D43:E43"/>
    <mergeCell ref="F43:G43"/>
    <mergeCell ref="H43:K43"/>
    <mergeCell ref="L43:O43"/>
    <mergeCell ref="P43:S43"/>
    <mergeCell ref="T43:W43"/>
    <mergeCell ref="X41:AA41"/>
    <mergeCell ref="AB41:AE41"/>
    <mergeCell ref="AF41:AI41"/>
    <mergeCell ref="B42:C42"/>
    <mergeCell ref="D42:E42"/>
    <mergeCell ref="F42:G42"/>
    <mergeCell ref="H42:K42"/>
    <mergeCell ref="L42:O42"/>
    <mergeCell ref="P42:S42"/>
    <mergeCell ref="T42:W42"/>
    <mergeCell ref="X40:AA40"/>
    <mergeCell ref="AB40:AE40"/>
    <mergeCell ref="AF40:AI40"/>
    <mergeCell ref="B41:C41"/>
    <mergeCell ref="D41:E41"/>
    <mergeCell ref="F41:G41"/>
    <mergeCell ref="H41:K41"/>
    <mergeCell ref="L41:O41"/>
    <mergeCell ref="P41:S41"/>
    <mergeCell ref="T41:W41"/>
    <mergeCell ref="X39:AA39"/>
    <mergeCell ref="AB39:AE39"/>
    <mergeCell ref="AF39:AI39"/>
    <mergeCell ref="B40:C40"/>
    <mergeCell ref="D40:E40"/>
    <mergeCell ref="F40:G40"/>
    <mergeCell ref="H40:K40"/>
    <mergeCell ref="L40:O40"/>
    <mergeCell ref="P40:S40"/>
    <mergeCell ref="T40:W40"/>
    <mergeCell ref="X38:AA38"/>
    <mergeCell ref="AB38:AE38"/>
    <mergeCell ref="AF38:AI38"/>
    <mergeCell ref="B39:C39"/>
    <mergeCell ref="D39:E39"/>
    <mergeCell ref="F39:G39"/>
    <mergeCell ref="H39:K39"/>
    <mergeCell ref="L39:O39"/>
    <mergeCell ref="P39:S39"/>
    <mergeCell ref="T39:W39"/>
    <mergeCell ref="X37:AA37"/>
    <mergeCell ref="AB37:AE37"/>
    <mergeCell ref="AF37:AI37"/>
    <mergeCell ref="B38:C38"/>
    <mergeCell ref="D38:E38"/>
    <mergeCell ref="F38:G38"/>
    <mergeCell ref="H38:K38"/>
    <mergeCell ref="L38:O38"/>
    <mergeCell ref="P38:S38"/>
    <mergeCell ref="T38:W38"/>
    <mergeCell ref="X36:AA36"/>
    <mergeCell ref="AB36:AE36"/>
    <mergeCell ref="AF36:AI36"/>
    <mergeCell ref="B37:C37"/>
    <mergeCell ref="D37:E37"/>
    <mergeCell ref="F37:G37"/>
    <mergeCell ref="H37:K37"/>
    <mergeCell ref="L37:O37"/>
    <mergeCell ref="P37:S37"/>
    <mergeCell ref="T37:W37"/>
    <mergeCell ref="P35:S35"/>
    <mergeCell ref="T35:W35"/>
    <mergeCell ref="X35:AA35"/>
    <mergeCell ref="AB35:AE35"/>
    <mergeCell ref="AF35:AI35"/>
    <mergeCell ref="D36:E36"/>
    <mergeCell ref="H36:K36"/>
    <mergeCell ref="L36:O36"/>
    <mergeCell ref="P36:S36"/>
    <mergeCell ref="T36:W36"/>
    <mergeCell ref="P34:S34"/>
    <mergeCell ref="T34:W34"/>
    <mergeCell ref="X34:AA34"/>
    <mergeCell ref="AB34:AE34"/>
    <mergeCell ref="AF34:AI34"/>
    <mergeCell ref="B35:C35"/>
    <mergeCell ref="D35:E35"/>
    <mergeCell ref="F35:G35"/>
    <mergeCell ref="H35:K35"/>
    <mergeCell ref="L35:O35"/>
    <mergeCell ref="P33:S33"/>
    <mergeCell ref="T33:W33"/>
    <mergeCell ref="X33:AA33"/>
    <mergeCell ref="AB33:AE33"/>
    <mergeCell ref="AF33:AI33"/>
    <mergeCell ref="B34:C34"/>
    <mergeCell ref="D34:E34"/>
    <mergeCell ref="F34:G34"/>
    <mergeCell ref="H34:K34"/>
    <mergeCell ref="L34:O34"/>
    <mergeCell ref="P32:S32"/>
    <mergeCell ref="T32:W32"/>
    <mergeCell ref="X32:AA32"/>
    <mergeCell ref="AB32:AE32"/>
    <mergeCell ref="AF32:AI32"/>
    <mergeCell ref="B33:C33"/>
    <mergeCell ref="D33:E33"/>
    <mergeCell ref="F33:G33"/>
    <mergeCell ref="H33:K33"/>
    <mergeCell ref="L33:O33"/>
    <mergeCell ref="P31:S31"/>
    <mergeCell ref="T31:W31"/>
    <mergeCell ref="X31:AA31"/>
    <mergeCell ref="AB31:AE31"/>
    <mergeCell ref="AF31:AI31"/>
    <mergeCell ref="B32:C32"/>
    <mergeCell ref="D32:E32"/>
    <mergeCell ref="F32:G32"/>
    <mergeCell ref="H32:K32"/>
    <mergeCell ref="L32:O32"/>
    <mergeCell ref="L30:O30"/>
    <mergeCell ref="P30:S30"/>
    <mergeCell ref="T30:W30"/>
    <mergeCell ref="X30:AA30"/>
    <mergeCell ref="AB30:AE30"/>
    <mergeCell ref="B31:C31"/>
    <mergeCell ref="D31:E31"/>
    <mergeCell ref="F31:G31"/>
    <mergeCell ref="H31:K31"/>
    <mergeCell ref="L31:O31"/>
    <mergeCell ref="T25:W25"/>
    <mergeCell ref="X25:AA25"/>
    <mergeCell ref="AB25:AE25"/>
    <mergeCell ref="AF25:AI25"/>
    <mergeCell ref="B28:G30"/>
    <mergeCell ref="H28:AI28"/>
    <mergeCell ref="H29:S29"/>
    <mergeCell ref="T29:AE29"/>
    <mergeCell ref="AF29:AI30"/>
    <mergeCell ref="H30:K30"/>
    <mergeCell ref="T24:W24"/>
    <mergeCell ref="X24:AA24"/>
    <mergeCell ref="AB24:AE24"/>
    <mergeCell ref="AF24:AI24"/>
    <mergeCell ref="B25:C25"/>
    <mergeCell ref="D25:E25"/>
    <mergeCell ref="F25:G25"/>
    <mergeCell ref="H25:K25"/>
    <mergeCell ref="L25:O25"/>
    <mergeCell ref="P25:S25"/>
    <mergeCell ref="T23:W23"/>
    <mergeCell ref="X23:AA23"/>
    <mergeCell ref="AB23:AE23"/>
    <mergeCell ref="AF23:AI23"/>
    <mergeCell ref="B24:C24"/>
    <mergeCell ref="D24:E24"/>
    <mergeCell ref="F24:G24"/>
    <mergeCell ref="H24:K24"/>
    <mergeCell ref="L24:O24"/>
    <mergeCell ref="P24:S24"/>
    <mergeCell ref="T22:W22"/>
    <mergeCell ref="X22:AA22"/>
    <mergeCell ref="AB22:AE22"/>
    <mergeCell ref="AF22:AI22"/>
    <mergeCell ref="B23:C23"/>
    <mergeCell ref="D23:E23"/>
    <mergeCell ref="F23:G23"/>
    <mergeCell ref="H23:K23"/>
    <mergeCell ref="L23:O23"/>
    <mergeCell ref="P23:S23"/>
    <mergeCell ref="T21:W21"/>
    <mergeCell ref="X21:AA21"/>
    <mergeCell ref="AB21:AE21"/>
    <mergeCell ref="AF21:AI21"/>
    <mergeCell ref="B22:C22"/>
    <mergeCell ref="D22:E22"/>
    <mergeCell ref="F22:G22"/>
    <mergeCell ref="H22:K22"/>
    <mergeCell ref="L22:O22"/>
    <mergeCell ref="P22:S22"/>
    <mergeCell ref="T20:W20"/>
    <mergeCell ref="X20:AA20"/>
    <mergeCell ref="AB20:AE20"/>
    <mergeCell ref="AF20:AI20"/>
    <mergeCell ref="B21:C21"/>
    <mergeCell ref="D21:E21"/>
    <mergeCell ref="F21:G21"/>
    <mergeCell ref="H21:K21"/>
    <mergeCell ref="L21:O21"/>
    <mergeCell ref="P21:S21"/>
    <mergeCell ref="T19:W19"/>
    <mergeCell ref="X19:AA19"/>
    <mergeCell ref="AB19:AE19"/>
    <mergeCell ref="AF19:AI19"/>
    <mergeCell ref="B20:C20"/>
    <mergeCell ref="D20:E20"/>
    <mergeCell ref="F20:G20"/>
    <mergeCell ref="H20:K20"/>
    <mergeCell ref="L20:O20"/>
    <mergeCell ref="P20:S20"/>
    <mergeCell ref="T18:W18"/>
    <mergeCell ref="X18:AA18"/>
    <mergeCell ref="AB18:AE18"/>
    <mergeCell ref="AF18:AI18"/>
    <mergeCell ref="B19:C19"/>
    <mergeCell ref="D19:E19"/>
    <mergeCell ref="F19:G19"/>
    <mergeCell ref="H19:K19"/>
    <mergeCell ref="L19:O19"/>
    <mergeCell ref="P19:S19"/>
    <mergeCell ref="T17:W17"/>
    <mergeCell ref="X17:AA17"/>
    <mergeCell ref="AB17:AE17"/>
    <mergeCell ref="AF17:AI17"/>
    <mergeCell ref="B18:C18"/>
    <mergeCell ref="D18:E18"/>
    <mergeCell ref="F18:G18"/>
    <mergeCell ref="H18:K18"/>
    <mergeCell ref="L18:O18"/>
    <mergeCell ref="P18:S18"/>
    <mergeCell ref="T16:W16"/>
    <mergeCell ref="X16:AA16"/>
    <mergeCell ref="AB16:AE16"/>
    <mergeCell ref="AF16:AI16"/>
    <mergeCell ref="B17:C17"/>
    <mergeCell ref="D17:E17"/>
    <mergeCell ref="F17:G17"/>
    <mergeCell ref="H17:K17"/>
    <mergeCell ref="L17:O17"/>
    <mergeCell ref="P17:S17"/>
    <mergeCell ref="T15:W15"/>
    <mergeCell ref="X15:AA15"/>
    <mergeCell ref="AB15:AE15"/>
    <mergeCell ref="AF15:AI15"/>
    <mergeCell ref="B16:C16"/>
    <mergeCell ref="D16:E16"/>
    <mergeCell ref="F16:G16"/>
    <mergeCell ref="H16:K16"/>
    <mergeCell ref="L16:O16"/>
    <mergeCell ref="P16:S16"/>
    <mergeCell ref="T14:W14"/>
    <mergeCell ref="X14:AA14"/>
    <mergeCell ref="AB14:AE14"/>
    <mergeCell ref="AF14:AI14"/>
    <mergeCell ref="B15:C15"/>
    <mergeCell ref="D15:E15"/>
    <mergeCell ref="F15:G15"/>
    <mergeCell ref="H15:K15"/>
    <mergeCell ref="L15:O15"/>
    <mergeCell ref="P15:S15"/>
    <mergeCell ref="B14:C14"/>
    <mergeCell ref="D14:E14"/>
    <mergeCell ref="F14:G14"/>
    <mergeCell ref="H14:K14"/>
    <mergeCell ref="L14:O14"/>
    <mergeCell ref="P14:S14"/>
    <mergeCell ref="AF12:AI12"/>
    <mergeCell ref="B13:C13"/>
    <mergeCell ref="D13:E13"/>
    <mergeCell ref="H13:K13"/>
    <mergeCell ref="L13:O13"/>
    <mergeCell ref="P13:S13"/>
    <mergeCell ref="T13:W13"/>
    <mergeCell ref="X13:AA13"/>
    <mergeCell ref="AB13:AE13"/>
    <mergeCell ref="AF13:AI13"/>
    <mergeCell ref="AF11:AI11"/>
    <mergeCell ref="B12:C12"/>
    <mergeCell ref="D12:E12"/>
    <mergeCell ref="F12:G12"/>
    <mergeCell ref="H12:K12"/>
    <mergeCell ref="L12:O12"/>
    <mergeCell ref="P12:S12"/>
    <mergeCell ref="T12:W12"/>
    <mergeCell ref="X12:AA12"/>
    <mergeCell ref="AB12:AE12"/>
    <mergeCell ref="AB10:AE10"/>
    <mergeCell ref="AF10:AI10"/>
    <mergeCell ref="D11:E11"/>
    <mergeCell ref="F11:G11"/>
    <mergeCell ref="H11:K11"/>
    <mergeCell ref="L11:O11"/>
    <mergeCell ref="P11:S11"/>
    <mergeCell ref="T11:W11"/>
    <mergeCell ref="X11:AA11"/>
    <mergeCell ref="AB11:AE11"/>
    <mergeCell ref="AB9:AE9"/>
    <mergeCell ref="AF9:AI9"/>
    <mergeCell ref="B10:C10"/>
    <mergeCell ref="D10:E10"/>
    <mergeCell ref="F10:G10"/>
    <mergeCell ref="H10:K10"/>
    <mergeCell ref="L10:O10"/>
    <mergeCell ref="P10:S10"/>
    <mergeCell ref="T10:W10"/>
    <mergeCell ref="X10:AA10"/>
    <mergeCell ref="AB8:AE8"/>
    <mergeCell ref="AF8:AI8"/>
    <mergeCell ref="B9:C9"/>
    <mergeCell ref="D9:E9"/>
    <mergeCell ref="F9:G9"/>
    <mergeCell ref="H9:K9"/>
    <mergeCell ref="L9:O9"/>
    <mergeCell ref="P9:S9"/>
    <mergeCell ref="T9:W9"/>
    <mergeCell ref="X9:AA9"/>
    <mergeCell ref="AB7:AE7"/>
    <mergeCell ref="AF7:AI7"/>
    <mergeCell ref="B8:C8"/>
    <mergeCell ref="D8:E8"/>
    <mergeCell ref="F8:G8"/>
    <mergeCell ref="H8:K8"/>
    <mergeCell ref="L8:O8"/>
    <mergeCell ref="P8:S8"/>
    <mergeCell ref="T8:W8"/>
    <mergeCell ref="X8:AA8"/>
    <mergeCell ref="AB6:AE6"/>
    <mergeCell ref="AF6:AI6"/>
    <mergeCell ref="B7:C7"/>
    <mergeCell ref="D7:E7"/>
    <mergeCell ref="F7:G7"/>
    <mergeCell ref="H7:K7"/>
    <mergeCell ref="L7:O7"/>
    <mergeCell ref="P7:S7"/>
    <mergeCell ref="T7:W7"/>
    <mergeCell ref="X7:AA7"/>
    <mergeCell ref="X5:AA5"/>
    <mergeCell ref="AB5:AE5"/>
    <mergeCell ref="B6:C6"/>
    <mergeCell ref="D6:E6"/>
    <mergeCell ref="F6:G6"/>
    <mergeCell ref="H6:K6"/>
    <mergeCell ref="L6:O6"/>
    <mergeCell ref="P6:S6"/>
    <mergeCell ref="T6:W6"/>
    <mergeCell ref="X6:AA6"/>
    <mergeCell ref="A1:AI1"/>
    <mergeCell ref="B3:G5"/>
    <mergeCell ref="H3:AI3"/>
    <mergeCell ref="H4:S4"/>
    <mergeCell ref="T4:AE4"/>
    <mergeCell ref="AF4:AI5"/>
    <mergeCell ref="H5:K5"/>
    <mergeCell ref="L5:O5"/>
    <mergeCell ref="P5:S5"/>
    <mergeCell ref="T5:W5"/>
  </mergeCells>
  <phoneticPr fontId="2"/>
  <printOptions horizontalCentered="1"/>
  <pageMargins left="0.78740157480314965" right="0.59055118110236227" top="0.86614173228346458" bottom="0.78740157480314965" header="0.9055118110236221" footer="0.51181102362204722"/>
  <pageSetup paperSize="9" scale="69" orientation="portrait" horizontalDpi="1200" verticalDpi="1200" r:id="rId1"/>
  <headerFooter alignWithMargins="0">
    <oddHeader xml:space="preserve">&amp;C&amp;"ＭＳ 明朝,太字"&amp;17 &amp;14 &amp;16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FA15-9C13-43B4-9D4C-5FF440CFD687}">
  <sheetPr>
    <pageSetUpPr fitToPage="1"/>
  </sheetPr>
  <dimension ref="A1:AQ46"/>
  <sheetViews>
    <sheetView showGridLines="0" zoomScale="80" zoomScaleNormal="80" workbookViewId="0">
      <selection sqref="A1:AQ1"/>
    </sheetView>
  </sheetViews>
  <sheetFormatPr defaultColWidth="2.5703125" defaultRowHeight="21.95" customHeight="1" x14ac:dyDescent="0.15"/>
  <cols>
    <col min="1" max="16384" width="2.5703125" style="1"/>
  </cols>
  <sheetData>
    <row r="1" spans="1:43" ht="25.5" customHeight="1" x14ac:dyDescent="0.15">
      <c r="A1" s="34" t="s">
        <v>241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ht="23.25" customHeight="1" thickBot="1" x14ac:dyDescent="0.2">
      <c r="AC2" s="77" t="s">
        <v>56</v>
      </c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</row>
    <row r="3" spans="1:43" ht="28.5" customHeight="1" x14ac:dyDescent="0.15">
      <c r="B3" s="36" t="s">
        <v>242</v>
      </c>
      <c r="C3" s="7"/>
      <c r="D3" s="7"/>
      <c r="E3" s="7"/>
      <c r="F3" s="7"/>
      <c r="G3" s="37"/>
      <c r="H3" s="7" t="s">
        <v>228</v>
      </c>
      <c r="I3" s="7"/>
      <c r="J3" s="7"/>
      <c r="K3" s="7"/>
      <c r="L3" s="7"/>
      <c r="M3" s="7" t="s">
        <v>8</v>
      </c>
      <c r="N3" s="7"/>
      <c r="O3" s="7"/>
      <c r="P3" s="7"/>
      <c r="Q3" s="7"/>
      <c r="R3" s="7" t="s">
        <v>9</v>
      </c>
      <c r="S3" s="7"/>
      <c r="T3" s="7"/>
      <c r="U3" s="7"/>
      <c r="V3" s="37"/>
      <c r="W3" s="165" t="s">
        <v>242</v>
      </c>
      <c r="X3" s="7"/>
      <c r="Y3" s="7"/>
      <c r="Z3" s="7"/>
      <c r="AA3" s="7"/>
      <c r="AB3" s="7"/>
      <c r="AC3" s="36" t="s">
        <v>228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7" t="s">
        <v>9</v>
      </c>
      <c r="AN3" s="7"/>
      <c r="AO3" s="7"/>
      <c r="AP3" s="7"/>
      <c r="AQ3" s="37"/>
    </row>
    <row r="4" spans="1:43" ht="28.5" customHeight="1" x14ac:dyDescent="0.15">
      <c r="B4" s="51" t="s">
        <v>199</v>
      </c>
      <c r="C4" s="51"/>
      <c r="D4" s="51"/>
      <c r="E4" s="51"/>
      <c r="F4" s="51"/>
      <c r="G4" s="51"/>
      <c r="H4" s="166">
        <f>SUM(M4:V4)</f>
        <v>72233</v>
      </c>
      <c r="I4" s="167"/>
      <c r="J4" s="167"/>
      <c r="K4" s="167"/>
      <c r="L4" s="167"/>
      <c r="M4" s="168">
        <f>M5+M12+M19+M26+M33+AH5+AH12+AH19+AH26+AH33+'[2]3-7_1_2_2'!M5+'[2]3-7_1_2_2'!M12+'[2]3-7_1_2_2'!M19+'[2]3-7_1_2_2'!M26+'[2]3-7_1_2_2'!M33+'[2]3-7_1_2_2'!AH5+'[2]3-7_1_2_2'!AH12+'[2]3-7_1_2_2'!AH19+'[2]3-7_1_2_2'!AH26+'[2]3-7_1_2_2'!AH33+'[2]3-7_1_2_2'!AH40</f>
        <v>34801</v>
      </c>
      <c r="N4" s="168"/>
      <c r="O4" s="168"/>
      <c r="P4" s="168"/>
      <c r="Q4" s="168"/>
      <c r="R4" s="167">
        <f>R5+R12+R19+R26+R33+AM5+AM12+AM19+AM26+AM33+'[2]3-7_1_2_2'!R5+'[2]3-7_1_2_2'!R12+'[2]3-7_1_2_2'!R19+'[2]3-7_1_2_2'!R26+'[2]3-7_1_2_2'!R33+'[2]3-7_1_2_2'!AM5+'[2]3-7_1_2_2'!AM12+'[2]3-7_1_2_2'!AM19+'[2]3-7_1_2_2'!AM26+'[2]3-7_1_2_2'!AM33+'[2]3-7_1_2_2'!AM40</f>
        <v>37432</v>
      </c>
      <c r="S4" s="167"/>
      <c r="T4" s="167"/>
      <c r="U4" s="167"/>
      <c r="V4" s="167"/>
      <c r="W4" s="169"/>
      <c r="AB4" s="170"/>
    </row>
    <row r="5" spans="1:43" ht="22.5" customHeight="1" x14ac:dyDescent="0.15">
      <c r="B5" s="15" t="s">
        <v>243</v>
      </c>
      <c r="C5" s="15"/>
      <c r="D5" s="15"/>
      <c r="E5" s="15"/>
      <c r="F5" s="15"/>
      <c r="G5" s="15"/>
      <c r="H5" s="171">
        <f t="shared" ref="H5:H10" si="0">SUM(M5:V5)</f>
        <v>2137</v>
      </c>
      <c r="I5" s="172"/>
      <c r="J5" s="172"/>
      <c r="K5" s="172"/>
      <c r="L5" s="172"/>
      <c r="M5" s="172">
        <f>SUM(M6:Q10)</f>
        <v>1070</v>
      </c>
      <c r="N5" s="172"/>
      <c r="O5" s="172"/>
      <c r="P5" s="172"/>
      <c r="Q5" s="172"/>
      <c r="R5" s="172">
        <f>SUM(R6:V10)</f>
        <v>1067</v>
      </c>
      <c r="S5" s="172"/>
      <c r="T5" s="172"/>
      <c r="U5" s="172"/>
      <c r="V5" s="172"/>
      <c r="W5" s="173" t="s">
        <v>244</v>
      </c>
      <c r="X5" s="15"/>
      <c r="Y5" s="15"/>
      <c r="Z5" s="15"/>
      <c r="AA5" s="15"/>
      <c r="AB5" s="174"/>
      <c r="AC5" s="171">
        <f t="shared" ref="AC5:AC10" si="1">SUM(AH5:AQ5)</f>
        <v>3195</v>
      </c>
      <c r="AD5" s="172"/>
      <c r="AE5" s="172"/>
      <c r="AF5" s="172"/>
      <c r="AG5" s="172"/>
      <c r="AH5" s="172">
        <f>SUM(AH6:AL10)</f>
        <v>1671</v>
      </c>
      <c r="AI5" s="172"/>
      <c r="AJ5" s="172"/>
      <c r="AK5" s="172"/>
      <c r="AL5" s="172"/>
      <c r="AM5" s="172">
        <f>SUM(AM6:AQ10)</f>
        <v>1524</v>
      </c>
      <c r="AN5" s="172"/>
      <c r="AO5" s="172"/>
      <c r="AP5" s="172"/>
      <c r="AQ5" s="172"/>
    </row>
    <row r="6" spans="1:43" ht="22.5" customHeight="1" x14ac:dyDescent="0.15">
      <c r="B6" s="15">
        <v>0</v>
      </c>
      <c r="C6" s="15"/>
      <c r="D6" s="15"/>
      <c r="E6" s="15"/>
      <c r="F6" s="15"/>
      <c r="G6" s="15"/>
      <c r="H6" s="171">
        <f t="shared" si="0"/>
        <v>386</v>
      </c>
      <c r="I6" s="172"/>
      <c r="J6" s="172"/>
      <c r="K6" s="172"/>
      <c r="L6" s="172"/>
      <c r="M6" s="172">
        <v>190</v>
      </c>
      <c r="N6" s="172"/>
      <c r="O6" s="172"/>
      <c r="P6" s="172"/>
      <c r="Q6" s="172"/>
      <c r="R6" s="172">
        <v>196</v>
      </c>
      <c r="S6" s="172"/>
      <c r="T6" s="172"/>
      <c r="U6" s="172"/>
      <c r="V6" s="172"/>
      <c r="W6" s="175">
        <v>25</v>
      </c>
      <c r="X6" s="116"/>
      <c r="Y6" s="116"/>
      <c r="Z6" s="116"/>
      <c r="AA6" s="116"/>
      <c r="AB6" s="176"/>
      <c r="AC6" s="172">
        <f t="shared" si="1"/>
        <v>625</v>
      </c>
      <c r="AD6" s="172"/>
      <c r="AE6" s="172"/>
      <c r="AF6" s="172"/>
      <c r="AG6" s="172"/>
      <c r="AH6" s="172">
        <v>326</v>
      </c>
      <c r="AI6" s="172"/>
      <c r="AJ6" s="172"/>
      <c r="AK6" s="172"/>
      <c r="AL6" s="172"/>
      <c r="AM6" s="172">
        <v>299</v>
      </c>
      <c r="AN6" s="172"/>
      <c r="AO6" s="172"/>
      <c r="AP6" s="172"/>
      <c r="AQ6" s="172"/>
    </row>
    <row r="7" spans="1:43" ht="22.5" customHeight="1" x14ac:dyDescent="0.15">
      <c r="B7" s="15">
        <v>1</v>
      </c>
      <c r="C7" s="15"/>
      <c r="D7" s="15"/>
      <c r="E7" s="15"/>
      <c r="F7" s="15"/>
      <c r="G7" s="15"/>
      <c r="H7" s="171">
        <f t="shared" si="0"/>
        <v>431</v>
      </c>
      <c r="I7" s="172"/>
      <c r="J7" s="172"/>
      <c r="K7" s="172"/>
      <c r="L7" s="172"/>
      <c r="M7" s="172">
        <v>214</v>
      </c>
      <c r="N7" s="172"/>
      <c r="O7" s="172"/>
      <c r="P7" s="172"/>
      <c r="Q7" s="172"/>
      <c r="R7" s="172">
        <v>217</v>
      </c>
      <c r="S7" s="172"/>
      <c r="T7" s="172"/>
      <c r="U7" s="172"/>
      <c r="V7" s="172"/>
      <c r="W7" s="175">
        <v>26</v>
      </c>
      <c r="X7" s="116"/>
      <c r="Y7" s="116"/>
      <c r="Z7" s="116"/>
      <c r="AA7" s="116"/>
      <c r="AB7" s="176"/>
      <c r="AC7" s="172">
        <f t="shared" si="1"/>
        <v>632</v>
      </c>
      <c r="AD7" s="172"/>
      <c r="AE7" s="172"/>
      <c r="AF7" s="172"/>
      <c r="AG7" s="172"/>
      <c r="AH7" s="172">
        <v>324</v>
      </c>
      <c r="AI7" s="172"/>
      <c r="AJ7" s="172"/>
      <c r="AK7" s="172"/>
      <c r="AL7" s="172"/>
      <c r="AM7" s="172">
        <v>308</v>
      </c>
      <c r="AN7" s="172"/>
      <c r="AO7" s="172"/>
      <c r="AP7" s="172"/>
      <c r="AQ7" s="172"/>
    </row>
    <row r="8" spans="1:43" ht="22.5" customHeight="1" x14ac:dyDescent="0.15">
      <c r="B8" s="15">
        <v>2</v>
      </c>
      <c r="C8" s="15"/>
      <c r="D8" s="15"/>
      <c r="E8" s="15"/>
      <c r="F8" s="15"/>
      <c r="G8" s="15"/>
      <c r="H8" s="171">
        <f t="shared" si="0"/>
        <v>405</v>
      </c>
      <c r="I8" s="172"/>
      <c r="J8" s="172"/>
      <c r="K8" s="172"/>
      <c r="L8" s="172"/>
      <c r="M8" s="172">
        <v>202</v>
      </c>
      <c r="N8" s="172"/>
      <c r="O8" s="172"/>
      <c r="P8" s="172"/>
      <c r="Q8" s="172"/>
      <c r="R8" s="172">
        <v>203</v>
      </c>
      <c r="S8" s="172"/>
      <c r="T8" s="172"/>
      <c r="U8" s="172"/>
      <c r="V8" s="172"/>
      <c r="W8" s="175">
        <v>27</v>
      </c>
      <c r="X8" s="116"/>
      <c r="Y8" s="116"/>
      <c r="Z8" s="116"/>
      <c r="AA8" s="116"/>
      <c r="AB8" s="176"/>
      <c r="AC8" s="172">
        <f t="shared" si="1"/>
        <v>652</v>
      </c>
      <c r="AD8" s="172"/>
      <c r="AE8" s="172"/>
      <c r="AF8" s="172"/>
      <c r="AG8" s="172"/>
      <c r="AH8" s="172">
        <v>366</v>
      </c>
      <c r="AI8" s="172"/>
      <c r="AJ8" s="172"/>
      <c r="AK8" s="172"/>
      <c r="AL8" s="172"/>
      <c r="AM8" s="172">
        <v>286</v>
      </c>
      <c r="AN8" s="172"/>
      <c r="AO8" s="172"/>
      <c r="AP8" s="172"/>
      <c r="AQ8" s="172"/>
    </row>
    <row r="9" spans="1:43" ht="22.5" customHeight="1" x14ac:dyDescent="0.15">
      <c r="B9" s="15">
        <v>3</v>
      </c>
      <c r="C9" s="15"/>
      <c r="D9" s="15"/>
      <c r="E9" s="15"/>
      <c r="F9" s="15"/>
      <c r="G9" s="15"/>
      <c r="H9" s="171">
        <f t="shared" si="0"/>
        <v>461</v>
      </c>
      <c r="I9" s="172"/>
      <c r="J9" s="172"/>
      <c r="K9" s="172"/>
      <c r="L9" s="172"/>
      <c r="M9" s="172">
        <v>235</v>
      </c>
      <c r="N9" s="172"/>
      <c r="O9" s="172"/>
      <c r="P9" s="172"/>
      <c r="Q9" s="172"/>
      <c r="R9" s="172">
        <v>226</v>
      </c>
      <c r="S9" s="172"/>
      <c r="T9" s="172"/>
      <c r="U9" s="172"/>
      <c r="V9" s="172"/>
      <c r="W9" s="175">
        <v>28</v>
      </c>
      <c r="X9" s="116"/>
      <c r="Y9" s="116"/>
      <c r="Z9" s="116"/>
      <c r="AA9" s="116"/>
      <c r="AB9" s="176"/>
      <c r="AC9" s="172">
        <f t="shared" si="1"/>
        <v>600</v>
      </c>
      <c r="AD9" s="172"/>
      <c r="AE9" s="172"/>
      <c r="AF9" s="172"/>
      <c r="AG9" s="172"/>
      <c r="AH9" s="172">
        <v>298</v>
      </c>
      <c r="AI9" s="172"/>
      <c r="AJ9" s="172"/>
      <c r="AK9" s="172"/>
      <c r="AL9" s="172"/>
      <c r="AM9" s="172">
        <v>302</v>
      </c>
      <c r="AN9" s="172"/>
      <c r="AO9" s="172"/>
      <c r="AP9" s="172"/>
      <c r="AQ9" s="172"/>
    </row>
    <row r="10" spans="1:43" ht="22.5" customHeight="1" x14ac:dyDescent="0.15">
      <c r="B10" s="15">
        <v>4</v>
      </c>
      <c r="C10" s="15"/>
      <c r="D10" s="15"/>
      <c r="E10" s="15"/>
      <c r="F10" s="15"/>
      <c r="G10" s="15"/>
      <c r="H10" s="171">
        <f t="shared" si="0"/>
        <v>454</v>
      </c>
      <c r="I10" s="172"/>
      <c r="J10" s="172"/>
      <c r="K10" s="172"/>
      <c r="L10" s="172"/>
      <c r="M10" s="172">
        <v>229</v>
      </c>
      <c r="N10" s="172"/>
      <c r="O10" s="172"/>
      <c r="P10" s="172"/>
      <c r="Q10" s="172"/>
      <c r="R10" s="172">
        <v>225</v>
      </c>
      <c r="S10" s="172"/>
      <c r="T10" s="172"/>
      <c r="U10" s="172"/>
      <c r="V10" s="172"/>
      <c r="W10" s="175">
        <v>29</v>
      </c>
      <c r="X10" s="116"/>
      <c r="Y10" s="116"/>
      <c r="Z10" s="116"/>
      <c r="AA10" s="116"/>
      <c r="AB10" s="176"/>
      <c r="AC10" s="172">
        <f t="shared" si="1"/>
        <v>686</v>
      </c>
      <c r="AD10" s="172"/>
      <c r="AE10" s="172"/>
      <c r="AF10" s="172"/>
      <c r="AG10" s="172"/>
      <c r="AH10" s="172">
        <v>357</v>
      </c>
      <c r="AI10" s="172"/>
      <c r="AJ10" s="172"/>
      <c r="AK10" s="172"/>
      <c r="AL10" s="172"/>
      <c r="AM10" s="172">
        <v>329</v>
      </c>
      <c r="AN10" s="172"/>
      <c r="AO10" s="172"/>
      <c r="AP10" s="172"/>
      <c r="AQ10" s="172"/>
    </row>
    <row r="11" spans="1:43" ht="22.5" customHeight="1" x14ac:dyDescent="0.15">
      <c r="B11" s="15"/>
      <c r="C11" s="15"/>
      <c r="D11" s="15"/>
      <c r="E11" s="15"/>
      <c r="F11" s="15"/>
      <c r="G11" s="15"/>
      <c r="H11" s="171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7"/>
      <c r="AB11" s="117"/>
    </row>
    <row r="12" spans="1:43" ht="22.5" customHeight="1" x14ac:dyDescent="0.15">
      <c r="B12" s="15" t="s">
        <v>245</v>
      </c>
      <c r="C12" s="15"/>
      <c r="D12" s="15"/>
      <c r="E12" s="15"/>
      <c r="F12" s="15"/>
      <c r="G12" s="15"/>
      <c r="H12" s="171">
        <f t="shared" ref="H12:H17" si="2">SUM(M12:V12)</f>
        <v>2624</v>
      </c>
      <c r="I12" s="172"/>
      <c r="J12" s="172"/>
      <c r="K12" s="172"/>
      <c r="L12" s="172"/>
      <c r="M12" s="172">
        <f>SUM(M13:Q17)</f>
        <v>1335</v>
      </c>
      <c r="N12" s="172"/>
      <c r="O12" s="172"/>
      <c r="P12" s="172"/>
      <c r="Q12" s="172"/>
      <c r="R12" s="172">
        <f>SUM(R13:V17)</f>
        <v>1289</v>
      </c>
      <c r="S12" s="172"/>
      <c r="T12" s="172"/>
      <c r="U12" s="172"/>
      <c r="V12" s="172"/>
      <c r="W12" s="175" t="s">
        <v>246</v>
      </c>
      <c r="X12" s="116"/>
      <c r="Y12" s="116"/>
      <c r="Z12" s="116"/>
      <c r="AA12" s="116"/>
      <c r="AB12" s="176"/>
      <c r="AC12" s="172">
        <f t="shared" ref="AC12:AC17" si="3">SUM(AH12:AQ12)</f>
        <v>3545</v>
      </c>
      <c r="AD12" s="172"/>
      <c r="AE12" s="172"/>
      <c r="AF12" s="172"/>
      <c r="AG12" s="172"/>
      <c r="AH12" s="172">
        <f>SUM(AH13:AL17)</f>
        <v>1822</v>
      </c>
      <c r="AI12" s="172"/>
      <c r="AJ12" s="172"/>
      <c r="AK12" s="172"/>
      <c r="AL12" s="172"/>
      <c r="AM12" s="172">
        <f>SUM(AM13:AQ17)</f>
        <v>1723</v>
      </c>
      <c r="AN12" s="172"/>
      <c r="AO12" s="172"/>
      <c r="AP12" s="172"/>
      <c r="AQ12" s="172"/>
    </row>
    <row r="13" spans="1:43" ht="22.5" customHeight="1" x14ac:dyDescent="0.15">
      <c r="B13" s="15">
        <v>5</v>
      </c>
      <c r="C13" s="15"/>
      <c r="D13" s="15"/>
      <c r="E13" s="15"/>
      <c r="F13" s="15"/>
      <c r="G13" s="15"/>
      <c r="H13" s="171">
        <f t="shared" si="2"/>
        <v>485</v>
      </c>
      <c r="I13" s="172"/>
      <c r="J13" s="172"/>
      <c r="K13" s="172"/>
      <c r="L13" s="172"/>
      <c r="M13" s="172">
        <v>249</v>
      </c>
      <c r="N13" s="172"/>
      <c r="O13" s="172"/>
      <c r="P13" s="172"/>
      <c r="Q13" s="172"/>
      <c r="R13" s="172">
        <v>236</v>
      </c>
      <c r="S13" s="172"/>
      <c r="T13" s="172"/>
      <c r="U13" s="172"/>
      <c r="V13" s="172"/>
      <c r="W13" s="175">
        <v>30</v>
      </c>
      <c r="X13" s="116"/>
      <c r="Y13" s="116"/>
      <c r="Z13" s="116"/>
      <c r="AA13" s="116"/>
      <c r="AB13" s="176"/>
      <c r="AC13" s="172">
        <f t="shared" si="3"/>
        <v>673</v>
      </c>
      <c r="AD13" s="172"/>
      <c r="AE13" s="172"/>
      <c r="AF13" s="172"/>
      <c r="AG13" s="172"/>
      <c r="AH13" s="172">
        <v>343</v>
      </c>
      <c r="AI13" s="172"/>
      <c r="AJ13" s="172"/>
      <c r="AK13" s="172"/>
      <c r="AL13" s="172"/>
      <c r="AM13" s="172">
        <v>330</v>
      </c>
      <c r="AN13" s="172"/>
      <c r="AO13" s="172"/>
      <c r="AP13" s="172"/>
      <c r="AQ13" s="172"/>
    </row>
    <row r="14" spans="1:43" ht="22.5" customHeight="1" x14ac:dyDescent="0.15">
      <c r="B14" s="15">
        <v>6</v>
      </c>
      <c r="C14" s="15"/>
      <c r="D14" s="15"/>
      <c r="E14" s="15"/>
      <c r="F14" s="15"/>
      <c r="G14" s="15"/>
      <c r="H14" s="171">
        <f t="shared" si="2"/>
        <v>512</v>
      </c>
      <c r="I14" s="172"/>
      <c r="J14" s="172"/>
      <c r="K14" s="172"/>
      <c r="L14" s="172"/>
      <c r="M14" s="172">
        <v>257</v>
      </c>
      <c r="N14" s="172"/>
      <c r="O14" s="172"/>
      <c r="P14" s="172"/>
      <c r="Q14" s="172"/>
      <c r="R14" s="172">
        <v>255</v>
      </c>
      <c r="S14" s="172"/>
      <c r="T14" s="172"/>
      <c r="U14" s="172"/>
      <c r="V14" s="172"/>
      <c r="W14" s="175">
        <v>31</v>
      </c>
      <c r="X14" s="116"/>
      <c r="Y14" s="116"/>
      <c r="Z14" s="116"/>
      <c r="AA14" s="116"/>
      <c r="AB14" s="176"/>
      <c r="AC14" s="172">
        <f t="shared" si="3"/>
        <v>689</v>
      </c>
      <c r="AD14" s="172"/>
      <c r="AE14" s="172"/>
      <c r="AF14" s="172"/>
      <c r="AG14" s="172"/>
      <c r="AH14" s="172">
        <v>349</v>
      </c>
      <c r="AI14" s="172"/>
      <c r="AJ14" s="172"/>
      <c r="AK14" s="172"/>
      <c r="AL14" s="172"/>
      <c r="AM14" s="172">
        <v>340</v>
      </c>
      <c r="AN14" s="172"/>
      <c r="AO14" s="172"/>
      <c r="AP14" s="172"/>
      <c r="AQ14" s="172"/>
    </row>
    <row r="15" spans="1:43" ht="22.5" customHeight="1" x14ac:dyDescent="0.15">
      <c r="B15" s="15">
        <v>7</v>
      </c>
      <c r="C15" s="15"/>
      <c r="D15" s="15"/>
      <c r="E15" s="15"/>
      <c r="F15" s="15"/>
      <c r="G15" s="15"/>
      <c r="H15" s="171">
        <f t="shared" si="2"/>
        <v>533</v>
      </c>
      <c r="I15" s="172"/>
      <c r="J15" s="172"/>
      <c r="K15" s="172"/>
      <c r="L15" s="172"/>
      <c r="M15" s="172">
        <v>267</v>
      </c>
      <c r="N15" s="172"/>
      <c r="O15" s="172"/>
      <c r="P15" s="172"/>
      <c r="Q15" s="172"/>
      <c r="R15" s="172">
        <v>266</v>
      </c>
      <c r="S15" s="172"/>
      <c r="T15" s="172"/>
      <c r="U15" s="172"/>
      <c r="V15" s="172"/>
      <c r="W15" s="175">
        <v>32</v>
      </c>
      <c r="X15" s="116"/>
      <c r="Y15" s="116"/>
      <c r="Z15" s="116"/>
      <c r="AA15" s="116"/>
      <c r="AB15" s="176"/>
      <c r="AC15" s="172">
        <f t="shared" si="3"/>
        <v>683</v>
      </c>
      <c r="AD15" s="172"/>
      <c r="AE15" s="172"/>
      <c r="AF15" s="172"/>
      <c r="AG15" s="172"/>
      <c r="AH15" s="172">
        <v>352</v>
      </c>
      <c r="AI15" s="172"/>
      <c r="AJ15" s="172"/>
      <c r="AK15" s="172"/>
      <c r="AL15" s="172"/>
      <c r="AM15" s="172">
        <v>331</v>
      </c>
      <c r="AN15" s="172"/>
      <c r="AO15" s="172"/>
      <c r="AP15" s="172"/>
      <c r="AQ15" s="172"/>
    </row>
    <row r="16" spans="1:43" ht="22.5" customHeight="1" x14ac:dyDescent="0.15">
      <c r="B16" s="15">
        <v>8</v>
      </c>
      <c r="C16" s="15"/>
      <c r="D16" s="15"/>
      <c r="E16" s="15"/>
      <c r="F16" s="15"/>
      <c r="G16" s="15"/>
      <c r="H16" s="171">
        <f>SUM(M16:V16)</f>
        <v>562</v>
      </c>
      <c r="I16" s="172"/>
      <c r="J16" s="172"/>
      <c r="K16" s="172"/>
      <c r="L16" s="172"/>
      <c r="M16" s="172">
        <v>306</v>
      </c>
      <c r="N16" s="172"/>
      <c r="O16" s="172"/>
      <c r="P16" s="172"/>
      <c r="Q16" s="172"/>
      <c r="R16" s="172">
        <v>256</v>
      </c>
      <c r="S16" s="172"/>
      <c r="T16" s="172"/>
      <c r="U16" s="172"/>
      <c r="V16" s="172"/>
      <c r="W16" s="175">
        <v>33</v>
      </c>
      <c r="X16" s="116"/>
      <c r="Y16" s="116"/>
      <c r="Z16" s="116"/>
      <c r="AA16" s="116"/>
      <c r="AB16" s="176"/>
      <c r="AC16" s="172">
        <f t="shared" si="3"/>
        <v>703</v>
      </c>
      <c r="AD16" s="172"/>
      <c r="AE16" s="172"/>
      <c r="AF16" s="172"/>
      <c r="AG16" s="172"/>
      <c r="AH16" s="172">
        <v>375</v>
      </c>
      <c r="AI16" s="172"/>
      <c r="AJ16" s="172"/>
      <c r="AK16" s="172"/>
      <c r="AL16" s="172"/>
      <c r="AM16" s="172">
        <v>328</v>
      </c>
      <c r="AN16" s="172"/>
      <c r="AO16" s="172"/>
      <c r="AP16" s="172"/>
      <c r="AQ16" s="172"/>
    </row>
    <row r="17" spans="2:43" ht="22.5" customHeight="1" x14ac:dyDescent="0.15">
      <c r="B17" s="15">
        <v>9</v>
      </c>
      <c r="C17" s="15"/>
      <c r="D17" s="15"/>
      <c r="E17" s="15"/>
      <c r="F17" s="15"/>
      <c r="G17" s="15"/>
      <c r="H17" s="171">
        <f t="shared" si="2"/>
        <v>532</v>
      </c>
      <c r="I17" s="172"/>
      <c r="J17" s="172"/>
      <c r="K17" s="172"/>
      <c r="L17" s="172"/>
      <c r="M17" s="172">
        <v>256</v>
      </c>
      <c r="N17" s="172"/>
      <c r="O17" s="172"/>
      <c r="P17" s="172"/>
      <c r="Q17" s="172"/>
      <c r="R17" s="172">
        <v>276</v>
      </c>
      <c r="S17" s="172"/>
      <c r="T17" s="172"/>
      <c r="U17" s="172"/>
      <c r="V17" s="172"/>
      <c r="W17" s="175">
        <v>34</v>
      </c>
      <c r="X17" s="116"/>
      <c r="Y17" s="116"/>
      <c r="Z17" s="116"/>
      <c r="AA17" s="116"/>
      <c r="AB17" s="176"/>
      <c r="AC17" s="172">
        <f t="shared" si="3"/>
        <v>797</v>
      </c>
      <c r="AD17" s="172"/>
      <c r="AE17" s="172"/>
      <c r="AF17" s="172"/>
      <c r="AG17" s="172"/>
      <c r="AH17" s="172">
        <v>403</v>
      </c>
      <c r="AI17" s="172"/>
      <c r="AJ17" s="172"/>
      <c r="AK17" s="172"/>
      <c r="AL17" s="172"/>
      <c r="AM17" s="172">
        <v>394</v>
      </c>
      <c r="AN17" s="172"/>
      <c r="AO17" s="172"/>
      <c r="AP17" s="172"/>
      <c r="AQ17" s="172"/>
    </row>
    <row r="18" spans="2:43" ht="22.5" customHeight="1" x14ac:dyDescent="0.15">
      <c r="B18" s="15"/>
      <c r="C18" s="15"/>
      <c r="D18" s="15"/>
      <c r="E18" s="15"/>
      <c r="F18" s="15"/>
      <c r="G18" s="15"/>
      <c r="H18" s="171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7"/>
      <c r="AC18" s="178"/>
    </row>
    <row r="19" spans="2:43" ht="22.5" customHeight="1" x14ac:dyDescent="0.15">
      <c r="B19" s="15" t="s">
        <v>247</v>
      </c>
      <c r="C19" s="15"/>
      <c r="D19" s="15"/>
      <c r="E19" s="15"/>
      <c r="F19" s="15"/>
      <c r="G19" s="15"/>
      <c r="H19" s="171">
        <f t="shared" ref="H19:H24" si="4">SUM(M19:V19)</f>
        <v>3233</v>
      </c>
      <c r="I19" s="172"/>
      <c r="J19" s="172"/>
      <c r="K19" s="172"/>
      <c r="L19" s="172"/>
      <c r="M19" s="172">
        <f>SUM(M20:Q24)</f>
        <v>1671</v>
      </c>
      <c r="N19" s="172"/>
      <c r="O19" s="172"/>
      <c r="P19" s="172"/>
      <c r="Q19" s="172"/>
      <c r="R19" s="172">
        <f>SUM(R20:V24)</f>
        <v>1562</v>
      </c>
      <c r="S19" s="172"/>
      <c r="T19" s="172"/>
      <c r="U19" s="172"/>
      <c r="V19" s="172"/>
      <c r="W19" s="175" t="s">
        <v>248</v>
      </c>
      <c r="X19" s="116"/>
      <c r="Y19" s="116"/>
      <c r="Z19" s="116"/>
      <c r="AA19" s="116"/>
      <c r="AB19" s="176"/>
      <c r="AC19" s="172">
        <f t="shared" ref="AC19:AC24" si="5">SUM(AH19:AQ19)</f>
        <v>4278</v>
      </c>
      <c r="AD19" s="172"/>
      <c r="AE19" s="172"/>
      <c r="AF19" s="172"/>
      <c r="AG19" s="172"/>
      <c r="AH19" s="172">
        <f>SUM(AH20:AL24)</f>
        <v>2181</v>
      </c>
      <c r="AI19" s="172"/>
      <c r="AJ19" s="172"/>
      <c r="AK19" s="172"/>
      <c r="AL19" s="172"/>
      <c r="AM19" s="172">
        <f>SUM(AM20:AQ24)</f>
        <v>2097</v>
      </c>
      <c r="AN19" s="172"/>
      <c r="AO19" s="172"/>
      <c r="AP19" s="172"/>
      <c r="AQ19" s="172"/>
    </row>
    <row r="20" spans="2:43" ht="22.5" customHeight="1" x14ac:dyDescent="0.15">
      <c r="B20" s="15">
        <v>10</v>
      </c>
      <c r="C20" s="15"/>
      <c r="D20" s="15"/>
      <c r="E20" s="15"/>
      <c r="F20" s="15"/>
      <c r="G20" s="15"/>
      <c r="H20" s="171">
        <f t="shared" si="4"/>
        <v>605</v>
      </c>
      <c r="I20" s="172"/>
      <c r="J20" s="172"/>
      <c r="K20" s="172"/>
      <c r="L20" s="172"/>
      <c r="M20" s="172">
        <v>299</v>
      </c>
      <c r="N20" s="172"/>
      <c r="O20" s="172"/>
      <c r="P20" s="172"/>
      <c r="Q20" s="172"/>
      <c r="R20" s="172">
        <v>306</v>
      </c>
      <c r="S20" s="172"/>
      <c r="T20" s="172"/>
      <c r="U20" s="172"/>
      <c r="V20" s="172"/>
      <c r="W20" s="175">
        <v>35</v>
      </c>
      <c r="X20" s="116"/>
      <c r="Y20" s="116"/>
      <c r="Z20" s="116"/>
      <c r="AA20" s="116"/>
      <c r="AB20" s="176"/>
      <c r="AC20" s="172">
        <f t="shared" si="5"/>
        <v>795</v>
      </c>
      <c r="AD20" s="172"/>
      <c r="AE20" s="172"/>
      <c r="AF20" s="172"/>
      <c r="AG20" s="172"/>
      <c r="AH20" s="172">
        <v>419</v>
      </c>
      <c r="AI20" s="172"/>
      <c r="AJ20" s="172"/>
      <c r="AK20" s="172"/>
      <c r="AL20" s="172"/>
      <c r="AM20" s="172">
        <v>376</v>
      </c>
      <c r="AN20" s="172"/>
      <c r="AO20" s="172"/>
      <c r="AP20" s="172"/>
      <c r="AQ20" s="172"/>
    </row>
    <row r="21" spans="2:43" ht="22.5" customHeight="1" x14ac:dyDescent="0.15">
      <c r="B21" s="15">
        <v>11</v>
      </c>
      <c r="C21" s="15"/>
      <c r="D21" s="15"/>
      <c r="E21" s="15"/>
      <c r="F21" s="15"/>
      <c r="G21" s="15"/>
      <c r="H21" s="171">
        <f t="shared" si="4"/>
        <v>603</v>
      </c>
      <c r="I21" s="172"/>
      <c r="J21" s="172"/>
      <c r="K21" s="172"/>
      <c r="L21" s="172"/>
      <c r="M21" s="172">
        <v>325</v>
      </c>
      <c r="N21" s="172"/>
      <c r="O21" s="172"/>
      <c r="P21" s="172"/>
      <c r="Q21" s="172"/>
      <c r="R21" s="172">
        <v>278</v>
      </c>
      <c r="S21" s="172"/>
      <c r="T21" s="172"/>
      <c r="U21" s="172"/>
      <c r="V21" s="172"/>
      <c r="W21" s="175">
        <v>36</v>
      </c>
      <c r="X21" s="116"/>
      <c r="Y21" s="116"/>
      <c r="Z21" s="116"/>
      <c r="AA21" s="116"/>
      <c r="AB21" s="176"/>
      <c r="AC21" s="172">
        <f t="shared" si="5"/>
        <v>860</v>
      </c>
      <c r="AD21" s="172"/>
      <c r="AE21" s="172"/>
      <c r="AF21" s="172"/>
      <c r="AG21" s="172"/>
      <c r="AH21" s="172">
        <v>432</v>
      </c>
      <c r="AI21" s="172"/>
      <c r="AJ21" s="172"/>
      <c r="AK21" s="172"/>
      <c r="AL21" s="172"/>
      <c r="AM21" s="172">
        <v>428</v>
      </c>
      <c r="AN21" s="172"/>
      <c r="AO21" s="172"/>
      <c r="AP21" s="172"/>
      <c r="AQ21" s="172"/>
    </row>
    <row r="22" spans="2:43" ht="22.5" customHeight="1" x14ac:dyDescent="0.15">
      <c r="B22" s="15">
        <v>12</v>
      </c>
      <c r="C22" s="15"/>
      <c r="D22" s="15"/>
      <c r="E22" s="15"/>
      <c r="F22" s="15"/>
      <c r="G22" s="15"/>
      <c r="H22" s="171">
        <f t="shared" si="4"/>
        <v>649</v>
      </c>
      <c r="I22" s="172"/>
      <c r="J22" s="172"/>
      <c r="K22" s="172"/>
      <c r="L22" s="172"/>
      <c r="M22" s="172">
        <v>337</v>
      </c>
      <c r="N22" s="172"/>
      <c r="O22" s="172"/>
      <c r="P22" s="172"/>
      <c r="Q22" s="172"/>
      <c r="R22" s="172">
        <v>312</v>
      </c>
      <c r="S22" s="172"/>
      <c r="T22" s="172"/>
      <c r="U22" s="172"/>
      <c r="V22" s="172"/>
      <c r="W22" s="175">
        <v>37</v>
      </c>
      <c r="X22" s="116"/>
      <c r="Y22" s="116"/>
      <c r="Z22" s="116"/>
      <c r="AA22" s="116"/>
      <c r="AB22" s="176"/>
      <c r="AC22" s="172">
        <f t="shared" si="5"/>
        <v>914</v>
      </c>
      <c r="AD22" s="172"/>
      <c r="AE22" s="172"/>
      <c r="AF22" s="172"/>
      <c r="AG22" s="172"/>
      <c r="AH22" s="172">
        <v>452</v>
      </c>
      <c r="AI22" s="172"/>
      <c r="AJ22" s="172"/>
      <c r="AK22" s="172"/>
      <c r="AL22" s="172"/>
      <c r="AM22" s="172">
        <v>462</v>
      </c>
      <c r="AN22" s="172"/>
      <c r="AO22" s="172"/>
      <c r="AP22" s="172"/>
      <c r="AQ22" s="172"/>
    </row>
    <row r="23" spans="2:43" ht="22.5" customHeight="1" x14ac:dyDescent="0.15">
      <c r="B23" s="15">
        <v>13</v>
      </c>
      <c r="C23" s="15"/>
      <c r="D23" s="15"/>
      <c r="E23" s="15"/>
      <c r="F23" s="15"/>
      <c r="G23" s="15"/>
      <c r="H23" s="171">
        <f t="shared" si="4"/>
        <v>675</v>
      </c>
      <c r="I23" s="172"/>
      <c r="J23" s="172"/>
      <c r="K23" s="172"/>
      <c r="L23" s="172"/>
      <c r="M23" s="172">
        <v>340</v>
      </c>
      <c r="N23" s="172"/>
      <c r="O23" s="172"/>
      <c r="P23" s="172"/>
      <c r="Q23" s="172"/>
      <c r="R23" s="172">
        <v>335</v>
      </c>
      <c r="S23" s="172"/>
      <c r="T23" s="172"/>
      <c r="U23" s="172"/>
      <c r="V23" s="172"/>
      <c r="W23" s="175">
        <v>38</v>
      </c>
      <c r="X23" s="116"/>
      <c r="Y23" s="116"/>
      <c r="Z23" s="116"/>
      <c r="AA23" s="116"/>
      <c r="AB23" s="176"/>
      <c r="AC23" s="172">
        <f t="shared" si="5"/>
        <v>842</v>
      </c>
      <c r="AD23" s="172"/>
      <c r="AE23" s="172"/>
      <c r="AF23" s="172"/>
      <c r="AG23" s="172"/>
      <c r="AH23" s="172">
        <v>431</v>
      </c>
      <c r="AI23" s="172"/>
      <c r="AJ23" s="172"/>
      <c r="AK23" s="172"/>
      <c r="AL23" s="172"/>
      <c r="AM23" s="172">
        <v>411</v>
      </c>
      <c r="AN23" s="172"/>
      <c r="AO23" s="172"/>
      <c r="AP23" s="172"/>
      <c r="AQ23" s="172"/>
    </row>
    <row r="24" spans="2:43" ht="22.5" customHeight="1" x14ac:dyDescent="0.15">
      <c r="B24" s="15">
        <v>14</v>
      </c>
      <c r="C24" s="15"/>
      <c r="D24" s="15"/>
      <c r="E24" s="15"/>
      <c r="F24" s="15"/>
      <c r="G24" s="15"/>
      <c r="H24" s="171">
        <f t="shared" si="4"/>
        <v>701</v>
      </c>
      <c r="I24" s="172"/>
      <c r="J24" s="172"/>
      <c r="K24" s="172"/>
      <c r="L24" s="172"/>
      <c r="M24" s="172">
        <v>370</v>
      </c>
      <c r="N24" s="172"/>
      <c r="O24" s="172"/>
      <c r="P24" s="172"/>
      <c r="Q24" s="172"/>
      <c r="R24" s="172">
        <v>331</v>
      </c>
      <c r="S24" s="172"/>
      <c r="T24" s="172"/>
      <c r="U24" s="172"/>
      <c r="V24" s="172"/>
      <c r="W24" s="175">
        <v>39</v>
      </c>
      <c r="X24" s="116"/>
      <c r="Y24" s="116"/>
      <c r="Z24" s="116"/>
      <c r="AA24" s="116"/>
      <c r="AB24" s="176"/>
      <c r="AC24" s="172">
        <f t="shared" si="5"/>
        <v>867</v>
      </c>
      <c r="AD24" s="172"/>
      <c r="AE24" s="172"/>
      <c r="AF24" s="172"/>
      <c r="AG24" s="172"/>
      <c r="AH24" s="172">
        <v>447</v>
      </c>
      <c r="AI24" s="172"/>
      <c r="AJ24" s="172"/>
      <c r="AK24" s="172"/>
      <c r="AL24" s="172"/>
      <c r="AM24" s="172">
        <v>420</v>
      </c>
      <c r="AN24" s="172"/>
      <c r="AO24" s="172"/>
      <c r="AP24" s="172"/>
      <c r="AQ24" s="172"/>
    </row>
    <row r="25" spans="2:43" ht="22.5" customHeight="1" x14ac:dyDescent="0.15">
      <c r="B25" s="15"/>
      <c r="C25" s="15"/>
      <c r="D25" s="15"/>
      <c r="E25" s="15"/>
      <c r="F25" s="15"/>
      <c r="G25" s="15"/>
      <c r="H25" s="171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9"/>
      <c r="AB25" s="117"/>
    </row>
    <row r="26" spans="2:43" ht="22.5" customHeight="1" x14ac:dyDescent="0.15">
      <c r="B26" s="15" t="s">
        <v>249</v>
      </c>
      <c r="C26" s="15"/>
      <c r="D26" s="15"/>
      <c r="E26" s="15"/>
      <c r="F26" s="15"/>
      <c r="G26" s="15"/>
      <c r="H26" s="171">
        <f t="shared" ref="H26:H31" si="6">SUM(M26:V26)</f>
        <v>3629</v>
      </c>
      <c r="I26" s="172"/>
      <c r="J26" s="172"/>
      <c r="K26" s="172"/>
      <c r="L26" s="172"/>
      <c r="M26" s="172">
        <f>SUM(M27:Q31)</f>
        <v>1854</v>
      </c>
      <c r="N26" s="172"/>
      <c r="O26" s="172"/>
      <c r="P26" s="172"/>
      <c r="Q26" s="172"/>
      <c r="R26" s="172">
        <f>SUM(R27:V31)</f>
        <v>1775</v>
      </c>
      <c r="S26" s="172"/>
      <c r="T26" s="172"/>
      <c r="U26" s="172"/>
      <c r="V26" s="179"/>
      <c r="W26" s="116" t="s">
        <v>250</v>
      </c>
      <c r="X26" s="116"/>
      <c r="Y26" s="116"/>
      <c r="Z26" s="116"/>
      <c r="AA26" s="116"/>
      <c r="AB26" s="176"/>
      <c r="AC26" s="172">
        <f t="shared" ref="AC26:AC31" si="7">SUM(AH26:AQ26)</f>
        <v>4415</v>
      </c>
      <c r="AD26" s="172"/>
      <c r="AE26" s="172"/>
      <c r="AF26" s="172"/>
      <c r="AG26" s="172"/>
      <c r="AH26" s="172">
        <f>SUM(AH27:AL31)</f>
        <v>2246</v>
      </c>
      <c r="AI26" s="172"/>
      <c r="AJ26" s="172"/>
      <c r="AK26" s="172"/>
      <c r="AL26" s="172"/>
      <c r="AM26" s="172">
        <f>SUM(AM27:AQ31)</f>
        <v>2169</v>
      </c>
      <c r="AN26" s="172"/>
      <c r="AO26" s="172"/>
      <c r="AP26" s="172"/>
      <c r="AQ26" s="172"/>
    </row>
    <row r="27" spans="2:43" ht="22.5" customHeight="1" x14ac:dyDescent="0.15">
      <c r="B27" s="15">
        <v>15</v>
      </c>
      <c r="C27" s="15"/>
      <c r="D27" s="15"/>
      <c r="E27" s="15"/>
      <c r="F27" s="15"/>
      <c r="G27" s="15"/>
      <c r="H27" s="171">
        <f t="shared" si="6"/>
        <v>702</v>
      </c>
      <c r="I27" s="172"/>
      <c r="J27" s="172"/>
      <c r="K27" s="172"/>
      <c r="L27" s="172"/>
      <c r="M27" s="172">
        <v>342</v>
      </c>
      <c r="N27" s="172"/>
      <c r="O27" s="172"/>
      <c r="P27" s="172"/>
      <c r="Q27" s="172"/>
      <c r="R27" s="172">
        <v>360</v>
      </c>
      <c r="S27" s="172"/>
      <c r="T27" s="172"/>
      <c r="U27" s="172"/>
      <c r="V27" s="172"/>
      <c r="W27" s="175">
        <v>40</v>
      </c>
      <c r="X27" s="116"/>
      <c r="Y27" s="116"/>
      <c r="Z27" s="116"/>
      <c r="AA27" s="116"/>
      <c r="AB27" s="176"/>
      <c r="AC27" s="172">
        <f t="shared" si="7"/>
        <v>871</v>
      </c>
      <c r="AD27" s="172"/>
      <c r="AE27" s="172"/>
      <c r="AF27" s="172"/>
      <c r="AG27" s="172"/>
      <c r="AH27" s="172">
        <v>447</v>
      </c>
      <c r="AI27" s="172"/>
      <c r="AJ27" s="172"/>
      <c r="AK27" s="172"/>
      <c r="AL27" s="172"/>
      <c r="AM27" s="172">
        <v>424</v>
      </c>
      <c r="AN27" s="172"/>
      <c r="AO27" s="172"/>
      <c r="AP27" s="172"/>
      <c r="AQ27" s="172"/>
    </row>
    <row r="28" spans="2:43" ht="22.5" customHeight="1" x14ac:dyDescent="0.15">
      <c r="B28" s="15">
        <v>16</v>
      </c>
      <c r="C28" s="15"/>
      <c r="D28" s="15"/>
      <c r="E28" s="15"/>
      <c r="F28" s="15"/>
      <c r="G28" s="15"/>
      <c r="H28" s="171">
        <f t="shared" si="6"/>
        <v>752</v>
      </c>
      <c r="I28" s="172"/>
      <c r="J28" s="172"/>
      <c r="K28" s="172"/>
      <c r="L28" s="172"/>
      <c r="M28" s="172">
        <v>389</v>
      </c>
      <c r="N28" s="172"/>
      <c r="O28" s="172"/>
      <c r="P28" s="172"/>
      <c r="Q28" s="172"/>
      <c r="R28" s="172">
        <v>363</v>
      </c>
      <c r="S28" s="172"/>
      <c r="T28" s="172"/>
      <c r="U28" s="172"/>
      <c r="V28" s="172"/>
      <c r="W28" s="175">
        <v>41</v>
      </c>
      <c r="X28" s="116"/>
      <c r="Y28" s="116"/>
      <c r="Z28" s="116"/>
      <c r="AA28" s="116"/>
      <c r="AB28" s="176"/>
      <c r="AC28" s="172">
        <f t="shared" si="7"/>
        <v>944</v>
      </c>
      <c r="AD28" s="172"/>
      <c r="AE28" s="172"/>
      <c r="AF28" s="172"/>
      <c r="AG28" s="172"/>
      <c r="AH28" s="172">
        <v>473</v>
      </c>
      <c r="AI28" s="172"/>
      <c r="AJ28" s="172"/>
      <c r="AK28" s="172"/>
      <c r="AL28" s="172"/>
      <c r="AM28" s="172">
        <v>471</v>
      </c>
      <c r="AN28" s="172"/>
      <c r="AO28" s="172"/>
      <c r="AP28" s="172"/>
      <c r="AQ28" s="172"/>
    </row>
    <row r="29" spans="2:43" ht="22.5" customHeight="1" x14ac:dyDescent="0.15">
      <c r="B29" s="15">
        <v>17</v>
      </c>
      <c r="C29" s="15"/>
      <c r="D29" s="15"/>
      <c r="E29" s="15"/>
      <c r="F29" s="15"/>
      <c r="G29" s="15"/>
      <c r="H29" s="171">
        <f t="shared" si="6"/>
        <v>730</v>
      </c>
      <c r="I29" s="172"/>
      <c r="J29" s="172"/>
      <c r="K29" s="172"/>
      <c r="L29" s="172"/>
      <c r="M29" s="172">
        <v>369</v>
      </c>
      <c r="N29" s="172"/>
      <c r="O29" s="172"/>
      <c r="P29" s="172"/>
      <c r="Q29" s="172"/>
      <c r="R29" s="172">
        <v>361</v>
      </c>
      <c r="S29" s="172"/>
      <c r="T29" s="172"/>
      <c r="U29" s="172"/>
      <c r="V29" s="172"/>
      <c r="W29" s="175">
        <v>42</v>
      </c>
      <c r="X29" s="116"/>
      <c r="Y29" s="116"/>
      <c r="Z29" s="116"/>
      <c r="AA29" s="116"/>
      <c r="AB29" s="176"/>
      <c r="AC29" s="172">
        <f t="shared" si="7"/>
        <v>679</v>
      </c>
      <c r="AD29" s="172"/>
      <c r="AE29" s="172"/>
      <c r="AF29" s="172"/>
      <c r="AG29" s="172"/>
      <c r="AH29" s="172">
        <v>328</v>
      </c>
      <c r="AI29" s="172"/>
      <c r="AJ29" s="172"/>
      <c r="AK29" s="172"/>
      <c r="AL29" s="172"/>
      <c r="AM29" s="172">
        <v>351</v>
      </c>
      <c r="AN29" s="172"/>
      <c r="AO29" s="172"/>
      <c r="AP29" s="172"/>
      <c r="AQ29" s="172"/>
    </row>
    <row r="30" spans="2:43" ht="22.5" customHeight="1" x14ac:dyDescent="0.15">
      <c r="B30" s="15">
        <v>18</v>
      </c>
      <c r="C30" s="15"/>
      <c r="D30" s="15"/>
      <c r="E30" s="15"/>
      <c r="F30" s="15"/>
      <c r="G30" s="15"/>
      <c r="H30" s="171">
        <f t="shared" si="6"/>
        <v>722</v>
      </c>
      <c r="I30" s="172"/>
      <c r="J30" s="172"/>
      <c r="K30" s="172"/>
      <c r="L30" s="172"/>
      <c r="M30" s="172">
        <v>387</v>
      </c>
      <c r="N30" s="172"/>
      <c r="O30" s="172"/>
      <c r="P30" s="172"/>
      <c r="Q30" s="172"/>
      <c r="R30" s="172">
        <v>335</v>
      </c>
      <c r="S30" s="172"/>
      <c r="T30" s="172"/>
      <c r="U30" s="172"/>
      <c r="V30" s="172"/>
      <c r="W30" s="175">
        <v>43</v>
      </c>
      <c r="X30" s="116"/>
      <c r="Y30" s="116"/>
      <c r="Z30" s="116"/>
      <c r="AA30" s="116"/>
      <c r="AB30" s="176"/>
      <c r="AC30" s="172">
        <f t="shared" si="7"/>
        <v>966</v>
      </c>
      <c r="AD30" s="172"/>
      <c r="AE30" s="172"/>
      <c r="AF30" s="172"/>
      <c r="AG30" s="172"/>
      <c r="AH30" s="172">
        <v>487</v>
      </c>
      <c r="AI30" s="172"/>
      <c r="AJ30" s="172"/>
      <c r="AK30" s="172"/>
      <c r="AL30" s="172"/>
      <c r="AM30" s="172">
        <v>479</v>
      </c>
      <c r="AN30" s="172"/>
      <c r="AO30" s="172"/>
      <c r="AP30" s="172"/>
      <c r="AQ30" s="172"/>
    </row>
    <row r="31" spans="2:43" ht="22.5" customHeight="1" x14ac:dyDescent="0.15">
      <c r="B31" s="15">
        <v>19</v>
      </c>
      <c r="C31" s="15"/>
      <c r="D31" s="15"/>
      <c r="E31" s="15"/>
      <c r="F31" s="15"/>
      <c r="G31" s="15"/>
      <c r="H31" s="171">
        <f t="shared" si="6"/>
        <v>723</v>
      </c>
      <c r="I31" s="172"/>
      <c r="J31" s="172"/>
      <c r="K31" s="172"/>
      <c r="L31" s="172"/>
      <c r="M31" s="172">
        <v>367</v>
      </c>
      <c r="N31" s="172"/>
      <c r="O31" s="172"/>
      <c r="P31" s="172"/>
      <c r="Q31" s="172"/>
      <c r="R31" s="172">
        <v>356</v>
      </c>
      <c r="S31" s="172"/>
      <c r="T31" s="172"/>
      <c r="U31" s="172"/>
      <c r="V31" s="172"/>
      <c r="W31" s="175">
        <v>44</v>
      </c>
      <c r="X31" s="116"/>
      <c r="Y31" s="116"/>
      <c r="Z31" s="116"/>
      <c r="AA31" s="116"/>
      <c r="AB31" s="176"/>
      <c r="AC31" s="172">
        <f t="shared" si="7"/>
        <v>955</v>
      </c>
      <c r="AD31" s="172"/>
      <c r="AE31" s="172"/>
      <c r="AF31" s="172"/>
      <c r="AG31" s="172"/>
      <c r="AH31" s="172">
        <v>511</v>
      </c>
      <c r="AI31" s="172"/>
      <c r="AJ31" s="172"/>
      <c r="AK31" s="172"/>
      <c r="AL31" s="172"/>
      <c r="AM31" s="172">
        <v>444</v>
      </c>
      <c r="AN31" s="172"/>
      <c r="AO31" s="172"/>
      <c r="AP31" s="172"/>
      <c r="AQ31" s="172"/>
    </row>
    <row r="32" spans="2:43" ht="22.5" customHeight="1" x14ac:dyDescent="0.15">
      <c r="B32" s="15"/>
      <c r="C32" s="15"/>
      <c r="D32" s="15"/>
      <c r="E32" s="15"/>
      <c r="F32" s="15"/>
      <c r="G32" s="15"/>
      <c r="H32" s="171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9"/>
      <c r="AB32" s="117"/>
    </row>
    <row r="33" spans="2:43" ht="22.5" customHeight="1" x14ac:dyDescent="0.15">
      <c r="B33" s="15" t="s">
        <v>251</v>
      </c>
      <c r="C33" s="15"/>
      <c r="D33" s="15"/>
      <c r="E33" s="15"/>
      <c r="F33" s="15"/>
      <c r="G33" s="15"/>
      <c r="H33" s="171">
        <f t="shared" ref="H33:H38" si="8">SUM(M33:V33)</f>
        <v>3441</v>
      </c>
      <c r="I33" s="172"/>
      <c r="J33" s="172"/>
      <c r="K33" s="172"/>
      <c r="L33" s="172"/>
      <c r="M33" s="172">
        <f>SUM(M34:Q38)</f>
        <v>1797</v>
      </c>
      <c r="N33" s="172"/>
      <c r="O33" s="172"/>
      <c r="P33" s="172"/>
      <c r="Q33" s="172"/>
      <c r="R33" s="172">
        <f>SUM(R34:V38)</f>
        <v>1644</v>
      </c>
      <c r="S33" s="172"/>
      <c r="T33" s="172"/>
      <c r="U33" s="172"/>
      <c r="V33" s="172"/>
      <c r="W33" s="175" t="s">
        <v>252</v>
      </c>
      <c r="X33" s="116"/>
      <c r="Y33" s="116"/>
      <c r="Z33" s="116"/>
      <c r="AA33" s="116"/>
      <c r="AB33" s="176"/>
      <c r="AC33" s="172">
        <f t="shared" ref="AC33:AC38" si="9">SUM(AH33:AQ33)</f>
        <v>4672</v>
      </c>
      <c r="AD33" s="172"/>
      <c r="AE33" s="172"/>
      <c r="AF33" s="172"/>
      <c r="AG33" s="172"/>
      <c r="AH33" s="172">
        <f>SUM(AH34:AL38)</f>
        <v>2344</v>
      </c>
      <c r="AI33" s="172"/>
      <c r="AJ33" s="172"/>
      <c r="AK33" s="172"/>
      <c r="AL33" s="172"/>
      <c r="AM33" s="172">
        <f>SUM(AM34:AQ38)</f>
        <v>2328</v>
      </c>
      <c r="AN33" s="172"/>
      <c r="AO33" s="172"/>
      <c r="AP33" s="172"/>
      <c r="AQ33" s="172"/>
    </row>
    <row r="34" spans="2:43" ht="22.5" customHeight="1" x14ac:dyDescent="0.15">
      <c r="B34" s="15">
        <v>20</v>
      </c>
      <c r="C34" s="15"/>
      <c r="D34" s="15"/>
      <c r="E34" s="15"/>
      <c r="F34" s="15"/>
      <c r="G34" s="15"/>
      <c r="H34" s="171">
        <f t="shared" si="8"/>
        <v>711</v>
      </c>
      <c r="I34" s="172"/>
      <c r="J34" s="172"/>
      <c r="K34" s="172"/>
      <c r="L34" s="172"/>
      <c r="M34" s="172">
        <v>376</v>
      </c>
      <c r="N34" s="172"/>
      <c r="O34" s="172"/>
      <c r="P34" s="172"/>
      <c r="Q34" s="172"/>
      <c r="R34" s="172">
        <v>335</v>
      </c>
      <c r="S34" s="172"/>
      <c r="T34" s="172"/>
      <c r="U34" s="172"/>
      <c r="V34" s="172"/>
      <c r="W34" s="175">
        <v>45</v>
      </c>
      <c r="X34" s="116"/>
      <c r="Y34" s="116"/>
      <c r="Z34" s="116"/>
      <c r="AA34" s="116"/>
      <c r="AB34" s="176"/>
      <c r="AC34" s="172">
        <f t="shared" si="9"/>
        <v>942</v>
      </c>
      <c r="AD34" s="172"/>
      <c r="AE34" s="172"/>
      <c r="AF34" s="172"/>
      <c r="AG34" s="172"/>
      <c r="AH34" s="172">
        <v>464</v>
      </c>
      <c r="AI34" s="172"/>
      <c r="AJ34" s="172"/>
      <c r="AK34" s="172"/>
      <c r="AL34" s="172"/>
      <c r="AM34" s="172">
        <v>478</v>
      </c>
      <c r="AN34" s="172"/>
      <c r="AO34" s="172"/>
      <c r="AP34" s="172"/>
      <c r="AQ34" s="172"/>
    </row>
    <row r="35" spans="2:43" ht="22.5" customHeight="1" x14ac:dyDescent="0.15">
      <c r="B35" s="15">
        <v>21</v>
      </c>
      <c r="C35" s="15"/>
      <c r="D35" s="15"/>
      <c r="E35" s="15"/>
      <c r="F35" s="15"/>
      <c r="G35" s="15"/>
      <c r="H35" s="171">
        <f t="shared" si="8"/>
        <v>739</v>
      </c>
      <c r="I35" s="172"/>
      <c r="J35" s="172"/>
      <c r="K35" s="172"/>
      <c r="L35" s="172"/>
      <c r="M35" s="172">
        <v>378</v>
      </c>
      <c r="N35" s="172"/>
      <c r="O35" s="172"/>
      <c r="P35" s="172"/>
      <c r="Q35" s="172"/>
      <c r="R35" s="172">
        <v>361</v>
      </c>
      <c r="S35" s="172"/>
      <c r="T35" s="172"/>
      <c r="U35" s="172"/>
      <c r="V35" s="172"/>
      <c r="W35" s="175">
        <v>46</v>
      </c>
      <c r="X35" s="116"/>
      <c r="Y35" s="116"/>
      <c r="Z35" s="116"/>
      <c r="AA35" s="116"/>
      <c r="AB35" s="176"/>
      <c r="AC35" s="172">
        <f t="shared" si="9"/>
        <v>868</v>
      </c>
      <c r="AD35" s="172"/>
      <c r="AE35" s="172"/>
      <c r="AF35" s="172"/>
      <c r="AG35" s="172"/>
      <c r="AH35" s="172">
        <v>473</v>
      </c>
      <c r="AI35" s="172"/>
      <c r="AJ35" s="172"/>
      <c r="AK35" s="172"/>
      <c r="AL35" s="172"/>
      <c r="AM35" s="172">
        <v>395</v>
      </c>
      <c r="AN35" s="172"/>
      <c r="AO35" s="172"/>
      <c r="AP35" s="172"/>
      <c r="AQ35" s="172"/>
    </row>
    <row r="36" spans="2:43" ht="22.5" customHeight="1" x14ac:dyDescent="0.15">
      <c r="B36" s="15">
        <v>22</v>
      </c>
      <c r="C36" s="15"/>
      <c r="D36" s="15"/>
      <c r="E36" s="15"/>
      <c r="F36" s="15"/>
      <c r="G36" s="15"/>
      <c r="H36" s="171">
        <f t="shared" si="8"/>
        <v>671</v>
      </c>
      <c r="I36" s="172"/>
      <c r="J36" s="172"/>
      <c r="K36" s="172"/>
      <c r="L36" s="172"/>
      <c r="M36" s="172">
        <v>363</v>
      </c>
      <c r="N36" s="172"/>
      <c r="O36" s="172"/>
      <c r="P36" s="172"/>
      <c r="Q36" s="172"/>
      <c r="R36" s="172">
        <v>308</v>
      </c>
      <c r="S36" s="172"/>
      <c r="T36" s="172"/>
      <c r="U36" s="172"/>
      <c r="V36" s="172"/>
      <c r="W36" s="175">
        <v>47</v>
      </c>
      <c r="X36" s="116"/>
      <c r="Y36" s="116"/>
      <c r="Z36" s="116"/>
      <c r="AA36" s="116"/>
      <c r="AB36" s="176"/>
      <c r="AC36" s="172">
        <f t="shared" si="9"/>
        <v>958</v>
      </c>
      <c r="AD36" s="172"/>
      <c r="AE36" s="172"/>
      <c r="AF36" s="172"/>
      <c r="AG36" s="172"/>
      <c r="AH36" s="172">
        <v>482</v>
      </c>
      <c r="AI36" s="172"/>
      <c r="AJ36" s="172"/>
      <c r="AK36" s="172"/>
      <c r="AL36" s="172"/>
      <c r="AM36" s="172">
        <v>476</v>
      </c>
      <c r="AN36" s="172"/>
      <c r="AO36" s="172"/>
      <c r="AP36" s="172"/>
      <c r="AQ36" s="172"/>
    </row>
    <row r="37" spans="2:43" ht="22.5" customHeight="1" x14ac:dyDescent="0.15">
      <c r="B37" s="15">
        <v>23</v>
      </c>
      <c r="C37" s="15"/>
      <c r="D37" s="15"/>
      <c r="E37" s="15"/>
      <c r="F37" s="15"/>
      <c r="G37" s="15"/>
      <c r="H37" s="171">
        <f t="shared" si="8"/>
        <v>666</v>
      </c>
      <c r="I37" s="172"/>
      <c r="J37" s="172"/>
      <c r="K37" s="172"/>
      <c r="L37" s="172"/>
      <c r="M37" s="172">
        <v>331</v>
      </c>
      <c r="N37" s="172"/>
      <c r="O37" s="172"/>
      <c r="P37" s="172"/>
      <c r="Q37" s="172"/>
      <c r="R37" s="172">
        <v>335</v>
      </c>
      <c r="S37" s="172"/>
      <c r="T37" s="172"/>
      <c r="U37" s="172"/>
      <c r="V37" s="172"/>
      <c r="W37" s="175">
        <v>48</v>
      </c>
      <c r="X37" s="116"/>
      <c r="Y37" s="116"/>
      <c r="Z37" s="116"/>
      <c r="AA37" s="116"/>
      <c r="AB37" s="176"/>
      <c r="AC37" s="172">
        <f t="shared" si="9"/>
        <v>932</v>
      </c>
      <c r="AD37" s="172"/>
      <c r="AE37" s="172"/>
      <c r="AF37" s="172"/>
      <c r="AG37" s="172"/>
      <c r="AH37" s="172">
        <v>463</v>
      </c>
      <c r="AI37" s="172"/>
      <c r="AJ37" s="172"/>
      <c r="AK37" s="172"/>
      <c r="AL37" s="172"/>
      <c r="AM37" s="172">
        <v>469</v>
      </c>
      <c r="AN37" s="172"/>
      <c r="AO37" s="172"/>
      <c r="AP37" s="172"/>
      <c r="AQ37" s="172"/>
    </row>
    <row r="38" spans="2:43" ht="22.5" customHeight="1" x14ac:dyDescent="0.15">
      <c r="B38" s="15">
        <v>24</v>
      </c>
      <c r="C38" s="15"/>
      <c r="D38" s="15"/>
      <c r="E38" s="15"/>
      <c r="F38" s="15"/>
      <c r="G38" s="15"/>
      <c r="H38" s="171">
        <f t="shared" si="8"/>
        <v>654</v>
      </c>
      <c r="I38" s="172"/>
      <c r="J38" s="172"/>
      <c r="K38" s="172"/>
      <c r="L38" s="172"/>
      <c r="M38" s="172">
        <v>349</v>
      </c>
      <c r="N38" s="172"/>
      <c r="O38" s="172"/>
      <c r="P38" s="172"/>
      <c r="Q38" s="172"/>
      <c r="R38" s="172">
        <v>305</v>
      </c>
      <c r="S38" s="172"/>
      <c r="T38" s="172"/>
      <c r="U38" s="172"/>
      <c r="V38" s="179"/>
      <c r="W38" s="175">
        <v>49</v>
      </c>
      <c r="X38" s="116"/>
      <c r="Y38" s="116"/>
      <c r="Z38" s="116"/>
      <c r="AA38" s="116"/>
      <c r="AB38" s="176"/>
      <c r="AC38" s="172">
        <f t="shared" si="9"/>
        <v>972</v>
      </c>
      <c r="AD38" s="172"/>
      <c r="AE38" s="172"/>
      <c r="AF38" s="172"/>
      <c r="AG38" s="172"/>
      <c r="AH38" s="172">
        <v>462</v>
      </c>
      <c r="AI38" s="172"/>
      <c r="AJ38" s="172"/>
      <c r="AK38" s="172"/>
      <c r="AL38" s="172"/>
      <c r="AM38" s="172">
        <v>510</v>
      </c>
      <c r="AN38" s="172"/>
      <c r="AO38" s="172"/>
      <c r="AP38" s="172"/>
      <c r="AQ38" s="172"/>
    </row>
    <row r="39" spans="2:43" ht="22.5" customHeight="1" x14ac:dyDescent="0.15">
      <c r="B39" s="28"/>
      <c r="C39" s="28"/>
      <c r="D39" s="28"/>
      <c r="E39" s="28"/>
      <c r="F39" s="28"/>
      <c r="G39" s="28"/>
      <c r="H39" s="180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181"/>
      <c r="W39" s="28"/>
      <c r="X39" s="28"/>
      <c r="Y39" s="28"/>
      <c r="Z39" s="28"/>
      <c r="AA39" s="28"/>
      <c r="AB39" s="28"/>
      <c r="AC39" s="180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</row>
    <row r="40" spans="2:43" ht="22.5" customHeight="1" x14ac:dyDescent="0.15">
      <c r="B40" s="15"/>
      <c r="C40" s="15"/>
      <c r="D40" s="15"/>
      <c r="E40" s="15"/>
      <c r="F40" s="15"/>
      <c r="G40" s="15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</row>
    <row r="41" spans="2:43" ht="22.5" customHeight="1" x14ac:dyDescent="0.15">
      <c r="B41" s="15"/>
      <c r="C41" s="15"/>
      <c r="D41" s="15"/>
      <c r="E41" s="15"/>
      <c r="F41" s="15"/>
      <c r="G41" s="15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</row>
    <row r="42" spans="2:43" ht="22.5" customHeight="1" x14ac:dyDescent="0.15">
      <c r="B42" s="26"/>
      <c r="C42" s="26"/>
      <c r="D42" s="26"/>
      <c r="E42" s="26"/>
      <c r="F42" s="26"/>
      <c r="G42" s="26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</row>
    <row r="43" spans="2:43" ht="22.5" customHeight="1" x14ac:dyDescent="0.15"/>
    <row r="44" spans="2:43" ht="22.5" customHeight="1" x14ac:dyDescent="0.15"/>
    <row r="45" spans="2:43" ht="22.5" customHeight="1" x14ac:dyDescent="0.15"/>
    <row r="46" spans="2:43" ht="22.5" customHeight="1" x14ac:dyDescent="0.15"/>
  </sheetData>
  <mergeCells count="278">
    <mergeCell ref="B41:G41"/>
    <mergeCell ref="H41:L41"/>
    <mergeCell ref="M41:Q41"/>
    <mergeCell ref="R41:V41"/>
    <mergeCell ref="AH38:AL38"/>
    <mergeCell ref="AM38:AQ38"/>
    <mergeCell ref="B40:G40"/>
    <mergeCell ref="H40:L40"/>
    <mergeCell ref="M40:Q40"/>
    <mergeCell ref="R40:V40"/>
    <mergeCell ref="B38:G38"/>
    <mergeCell ref="H38:L38"/>
    <mergeCell ref="M38:Q38"/>
    <mergeCell ref="R38:V38"/>
    <mergeCell ref="W38:AB38"/>
    <mergeCell ref="AC38:AG38"/>
    <mergeCell ref="AH36:AL36"/>
    <mergeCell ref="AM36:AQ36"/>
    <mergeCell ref="B37:G37"/>
    <mergeCell ref="H37:L37"/>
    <mergeCell ref="M37:Q37"/>
    <mergeCell ref="R37:V37"/>
    <mergeCell ref="W37:AB37"/>
    <mergeCell ref="AC37:AG37"/>
    <mergeCell ref="AH37:AL37"/>
    <mergeCell ref="AM37:AQ37"/>
    <mergeCell ref="B36:G36"/>
    <mergeCell ref="H36:L36"/>
    <mergeCell ref="M36:Q36"/>
    <mergeCell ref="R36:V36"/>
    <mergeCell ref="W36:AB36"/>
    <mergeCell ref="AC36:AG36"/>
    <mergeCell ref="AH34:AL34"/>
    <mergeCell ref="AM34:AQ34"/>
    <mergeCell ref="B35:G35"/>
    <mergeCell ref="H35:L35"/>
    <mergeCell ref="M35:Q35"/>
    <mergeCell ref="R35:V35"/>
    <mergeCell ref="W35:AB35"/>
    <mergeCell ref="AC35:AG35"/>
    <mergeCell ref="AH35:AL35"/>
    <mergeCell ref="AM35:AQ35"/>
    <mergeCell ref="W33:AB33"/>
    <mergeCell ref="AC33:AG33"/>
    <mergeCell ref="AH33:AL33"/>
    <mergeCell ref="AM33:AQ33"/>
    <mergeCell ref="B34:G34"/>
    <mergeCell ref="H34:L34"/>
    <mergeCell ref="M34:Q34"/>
    <mergeCell ref="R34:V34"/>
    <mergeCell ref="W34:AB34"/>
    <mergeCell ref="AC34:AG34"/>
    <mergeCell ref="B32:G32"/>
    <mergeCell ref="H32:L32"/>
    <mergeCell ref="M32:Q32"/>
    <mergeCell ref="R32:V32"/>
    <mergeCell ref="B33:G33"/>
    <mergeCell ref="H33:L33"/>
    <mergeCell ref="M33:Q33"/>
    <mergeCell ref="R33:V33"/>
    <mergeCell ref="AH30:AL30"/>
    <mergeCell ref="AM30:AQ30"/>
    <mergeCell ref="B31:G31"/>
    <mergeCell ref="H31:L31"/>
    <mergeCell ref="M31:Q31"/>
    <mergeCell ref="R31:V31"/>
    <mergeCell ref="W31:AB31"/>
    <mergeCell ref="AC31:AG31"/>
    <mergeCell ref="AH31:AL31"/>
    <mergeCell ref="AM31:AQ31"/>
    <mergeCell ref="B30:G30"/>
    <mergeCell ref="H30:L30"/>
    <mergeCell ref="M30:Q30"/>
    <mergeCell ref="R30:V30"/>
    <mergeCell ref="W30:AB30"/>
    <mergeCell ref="AC30:AG30"/>
    <mergeCell ref="AH28:AL28"/>
    <mergeCell ref="AM28:AQ28"/>
    <mergeCell ref="B29:G29"/>
    <mergeCell ref="H29:L29"/>
    <mergeCell ref="M29:Q29"/>
    <mergeCell ref="R29:V29"/>
    <mergeCell ref="W29:AB29"/>
    <mergeCell ref="AC29:AG29"/>
    <mergeCell ref="AH29:AL29"/>
    <mergeCell ref="AM29:AQ29"/>
    <mergeCell ref="B28:G28"/>
    <mergeCell ref="H28:L28"/>
    <mergeCell ref="M28:Q28"/>
    <mergeCell ref="R28:V28"/>
    <mergeCell ref="W28:AB28"/>
    <mergeCell ref="AC28:AG28"/>
    <mergeCell ref="AH26:AL26"/>
    <mergeCell ref="AM26:AQ26"/>
    <mergeCell ref="B27:G27"/>
    <mergeCell ref="H27:L27"/>
    <mergeCell ref="M27:Q27"/>
    <mergeCell ref="R27:V27"/>
    <mergeCell ref="W27:AB27"/>
    <mergeCell ref="AC27:AG27"/>
    <mergeCell ref="AH27:AL27"/>
    <mergeCell ref="AM27:AQ27"/>
    <mergeCell ref="B26:G26"/>
    <mergeCell ref="H26:L26"/>
    <mergeCell ref="M26:Q26"/>
    <mergeCell ref="R26:V26"/>
    <mergeCell ref="W26:AB26"/>
    <mergeCell ref="AC26:AG26"/>
    <mergeCell ref="AH24:AL24"/>
    <mergeCell ref="AM24:AQ24"/>
    <mergeCell ref="B25:G25"/>
    <mergeCell ref="H25:L25"/>
    <mergeCell ref="M25:Q25"/>
    <mergeCell ref="R25:V25"/>
    <mergeCell ref="B24:G24"/>
    <mergeCell ref="H24:L24"/>
    <mergeCell ref="M24:Q24"/>
    <mergeCell ref="R24:V24"/>
    <mergeCell ref="W24:AB24"/>
    <mergeCell ref="AC24:AG24"/>
    <mergeCell ref="AH22:AL22"/>
    <mergeCell ref="AM22:AQ22"/>
    <mergeCell ref="B23:G23"/>
    <mergeCell ref="H23:L23"/>
    <mergeCell ref="M23:Q23"/>
    <mergeCell ref="R23:V23"/>
    <mergeCell ref="W23:AB23"/>
    <mergeCell ref="AC23:AG23"/>
    <mergeCell ref="AH23:AL23"/>
    <mergeCell ref="AM23:AQ23"/>
    <mergeCell ref="B22:G22"/>
    <mergeCell ref="H22:L22"/>
    <mergeCell ref="M22:Q22"/>
    <mergeCell ref="R22:V22"/>
    <mergeCell ref="W22:AB22"/>
    <mergeCell ref="AC22:AG22"/>
    <mergeCell ref="AH20:AL20"/>
    <mergeCell ref="AM20:AQ20"/>
    <mergeCell ref="B21:G21"/>
    <mergeCell ref="H21:L21"/>
    <mergeCell ref="M21:Q21"/>
    <mergeCell ref="R21:V21"/>
    <mergeCell ref="W21:AB21"/>
    <mergeCell ref="AC21:AG21"/>
    <mergeCell ref="AH21:AL21"/>
    <mergeCell ref="AM21:AQ21"/>
    <mergeCell ref="W19:AB19"/>
    <mergeCell ref="AC19:AG19"/>
    <mergeCell ref="AH19:AL19"/>
    <mergeCell ref="AM19:AQ19"/>
    <mergeCell ref="B20:G20"/>
    <mergeCell ref="H20:L20"/>
    <mergeCell ref="M20:Q20"/>
    <mergeCell ref="R20:V20"/>
    <mergeCell ref="W20:AB20"/>
    <mergeCell ref="AC20:AG20"/>
    <mergeCell ref="B18:G18"/>
    <mergeCell ref="H18:L18"/>
    <mergeCell ref="M18:Q18"/>
    <mergeCell ref="R18:V18"/>
    <mergeCell ref="B19:G19"/>
    <mergeCell ref="H19:L19"/>
    <mergeCell ref="M19:Q19"/>
    <mergeCell ref="R19:V19"/>
    <mergeCell ref="AH16:AL16"/>
    <mergeCell ref="AM16:AQ16"/>
    <mergeCell ref="B17:G17"/>
    <mergeCell ref="H17:L17"/>
    <mergeCell ref="M17:Q17"/>
    <mergeCell ref="R17:V17"/>
    <mergeCell ref="W17:AB17"/>
    <mergeCell ref="AC17:AG17"/>
    <mergeCell ref="AH17:AL17"/>
    <mergeCell ref="AM17:AQ17"/>
    <mergeCell ref="B16:G16"/>
    <mergeCell ref="H16:L16"/>
    <mergeCell ref="M16:Q16"/>
    <mergeCell ref="R16:V16"/>
    <mergeCell ref="W16:AB16"/>
    <mergeCell ref="AC16:AG16"/>
    <mergeCell ref="AH14:AL14"/>
    <mergeCell ref="AM14:AQ14"/>
    <mergeCell ref="B15:G15"/>
    <mergeCell ref="H15:L15"/>
    <mergeCell ref="M15:Q15"/>
    <mergeCell ref="R15:V15"/>
    <mergeCell ref="W15:AB15"/>
    <mergeCell ref="AC15:AG15"/>
    <mergeCell ref="AH15:AL15"/>
    <mergeCell ref="AM15:AQ15"/>
    <mergeCell ref="B14:G14"/>
    <mergeCell ref="H14:L14"/>
    <mergeCell ref="M14:Q14"/>
    <mergeCell ref="R14:V14"/>
    <mergeCell ref="W14:AB14"/>
    <mergeCell ref="AC14:AG14"/>
    <mergeCell ref="AH12:AL12"/>
    <mergeCell ref="AM12:AQ12"/>
    <mergeCell ref="B13:G13"/>
    <mergeCell ref="H13:L13"/>
    <mergeCell ref="M13:Q13"/>
    <mergeCell ref="R13:V13"/>
    <mergeCell ref="W13:AB13"/>
    <mergeCell ref="AC13:AG13"/>
    <mergeCell ref="AH13:AL13"/>
    <mergeCell ref="AM13:AQ13"/>
    <mergeCell ref="B12:G12"/>
    <mergeCell ref="H12:L12"/>
    <mergeCell ref="M12:Q12"/>
    <mergeCell ref="R12:V12"/>
    <mergeCell ref="W12:AB12"/>
    <mergeCell ref="AC12:AG12"/>
    <mergeCell ref="AH10:AL10"/>
    <mergeCell ref="AM10:AQ10"/>
    <mergeCell ref="B11:G11"/>
    <mergeCell ref="H11:L11"/>
    <mergeCell ref="M11:Q11"/>
    <mergeCell ref="R11:V11"/>
    <mergeCell ref="B10:G10"/>
    <mergeCell ref="H10:L10"/>
    <mergeCell ref="M10:Q10"/>
    <mergeCell ref="R10:V10"/>
    <mergeCell ref="W10:AB10"/>
    <mergeCell ref="AC10:AG10"/>
    <mergeCell ref="AH8:AL8"/>
    <mergeCell ref="AM8:AQ8"/>
    <mergeCell ref="B9:G9"/>
    <mergeCell ref="H9:L9"/>
    <mergeCell ref="M9:Q9"/>
    <mergeCell ref="R9:V9"/>
    <mergeCell ref="W9:AB9"/>
    <mergeCell ref="AC9:AG9"/>
    <mergeCell ref="AH9:AL9"/>
    <mergeCell ref="AM9:AQ9"/>
    <mergeCell ref="B8:G8"/>
    <mergeCell ref="H8:L8"/>
    <mergeCell ref="M8:Q8"/>
    <mergeCell ref="R8:V8"/>
    <mergeCell ref="W8:AB8"/>
    <mergeCell ref="AC8:AG8"/>
    <mergeCell ref="AH6:AL6"/>
    <mergeCell ref="AM6:AQ6"/>
    <mergeCell ref="B7:G7"/>
    <mergeCell ref="H7:L7"/>
    <mergeCell ref="M7:Q7"/>
    <mergeCell ref="R7:V7"/>
    <mergeCell ref="W7:AB7"/>
    <mergeCell ref="AC7:AG7"/>
    <mergeCell ref="AH7:AL7"/>
    <mergeCell ref="AM7:AQ7"/>
    <mergeCell ref="W5:AB5"/>
    <mergeCell ref="AC5:AG5"/>
    <mergeCell ref="AH5:AL5"/>
    <mergeCell ref="AM5:AQ5"/>
    <mergeCell ref="B6:G6"/>
    <mergeCell ref="H6:L6"/>
    <mergeCell ref="M6:Q6"/>
    <mergeCell ref="R6:V6"/>
    <mergeCell ref="W6:AB6"/>
    <mergeCell ref="AC6:AG6"/>
    <mergeCell ref="B4:G4"/>
    <mergeCell ref="H4:L4"/>
    <mergeCell ref="M4:Q4"/>
    <mergeCell ref="R4:V4"/>
    <mergeCell ref="B5:G5"/>
    <mergeCell ref="H5:L5"/>
    <mergeCell ref="M5:Q5"/>
    <mergeCell ref="R5:V5"/>
    <mergeCell ref="A1:AQ1"/>
    <mergeCell ref="AC2:AQ2"/>
    <mergeCell ref="B3:G3"/>
    <mergeCell ref="H3:L3"/>
    <mergeCell ref="M3:Q3"/>
    <mergeCell ref="R3:V3"/>
    <mergeCell ref="W3:AB3"/>
    <mergeCell ref="AC3:AG3"/>
    <mergeCell ref="AH3:AL3"/>
    <mergeCell ref="AM3:AQ3"/>
  </mergeCells>
  <phoneticPr fontId="2"/>
  <pageMargins left="0.78740157480314965" right="0.78740157480314965" top="0.94488188976377963" bottom="0.78740157480314965" header="0.78740157480314965" footer="0.51181102362204722"/>
  <pageSetup paperSize="9" scale="82" orientation="portrait" horizontalDpi="1200" verticalDpi="1200" r:id="rId1"/>
  <headerFooter alignWithMargins="0">
    <oddHeader xml:space="preserve">&amp;C&amp;"ＭＳ 明朝,太字"&amp;16 &amp;14 &amp;12 &amp;14 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3-1</vt:lpstr>
      <vt:lpstr>3-2</vt:lpstr>
      <vt:lpstr>3-3_1_2</vt:lpstr>
      <vt:lpstr>3-3_1_2_2</vt:lpstr>
      <vt:lpstr>3-4_1_2</vt:lpstr>
      <vt:lpstr>3-4_1_2_2</vt:lpstr>
      <vt:lpstr>3-5</vt:lpstr>
      <vt:lpstr>3-6</vt:lpstr>
      <vt:lpstr>3-7_1_2</vt:lpstr>
      <vt:lpstr>3-7_1_2_2</vt:lpstr>
      <vt:lpstr>3-8_3-10</vt:lpstr>
      <vt:lpstr>3-11</vt:lpstr>
      <vt:lpstr>3-12_1_2_3</vt:lpstr>
      <vt:lpstr>3-12_1_2_3_2</vt:lpstr>
      <vt:lpstr>3-12_1_2_3_3</vt:lpstr>
      <vt:lpstr>3-13_3-14</vt:lpstr>
      <vt:lpstr>3-15_3-16</vt:lpstr>
      <vt:lpstr>3-17_3-18</vt:lpstr>
      <vt:lpstr>3-19_3-20</vt:lpstr>
      <vt:lpstr>'3-1'!Print_Area</vt:lpstr>
      <vt:lpstr>'3-3_1_2'!Print_Area</vt:lpstr>
      <vt:lpstr>'3-4_1_2'!Print_Area</vt:lpstr>
      <vt:lpstr>'3-4_1_2_2'!Print_Area</vt:lpstr>
      <vt:lpstr>'3-5'!Print_Area</vt:lpstr>
      <vt:lpstr>'3-6'!Print_Area</vt:lpstr>
      <vt:lpstr>'3-7_1_2'!Print_Area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