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98355FAC-121C-4B9A-8E95-F54EAD7E92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1" i="6" l="1"/>
  <c r="R21" i="6"/>
  <c r="K21" i="6"/>
  <c r="Y4" i="6"/>
  <c r="R4" i="6"/>
  <c r="K4" i="6"/>
  <c r="U17" i="5"/>
  <c r="O17" i="5"/>
  <c r="I17" i="5"/>
  <c r="U4" i="5"/>
  <c r="O4" i="5"/>
  <c r="I4" i="5"/>
  <c r="U24" i="1"/>
  <c r="S6" i="1"/>
  <c r="P16" i="1"/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8" i="5"/>
  <c r="U28" i="5"/>
  <c r="R28" i="5"/>
  <c r="O28" i="5"/>
  <c r="L28" i="5"/>
  <c r="I28" i="5"/>
  <c r="C28" i="5"/>
  <c r="X27" i="5"/>
  <c r="U27" i="5"/>
  <c r="R27" i="5"/>
  <c r="O27" i="5"/>
  <c r="L27" i="5"/>
  <c r="I27" i="5"/>
  <c r="C27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20" i="5"/>
  <c r="U20" i="5"/>
  <c r="R20" i="5"/>
  <c r="O20" i="5"/>
  <c r="L20" i="5"/>
  <c r="I20" i="5"/>
  <c r="C20" i="5"/>
  <c r="X14" i="5"/>
  <c r="U14" i="5"/>
  <c r="R14" i="5"/>
  <c r="O14" i="5"/>
  <c r="L14" i="5"/>
  <c r="I14" i="5"/>
  <c r="C14" i="5"/>
  <c r="X13" i="5"/>
  <c r="U13" i="5"/>
  <c r="R13" i="5"/>
  <c r="O13" i="5"/>
  <c r="L13" i="5"/>
  <c r="I13" i="5"/>
  <c r="C13" i="5"/>
  <c r="X12" i="5"/>
  <c r="U12" i="5"/>
  <c r="R12" i="5"/>
  <c r="O12" i="5"/>
  <c r="L12" i="5"/>
  <c r="I12" i="5"/>
  <c r="C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19" i="5"/>
  <c r="C6" i="5"/>
  <c r="AB30" i="6"/>
  <c r="Y30" i="6"/>
  <c r="U30" i="6"/>
  <c r="R30" i="6"/>
  <c r="N30" i="6"/>
  <c r="K30" i="6"/>
  <c r="AB13" i="6"/>
  <c r="Y13" i="6"/>
  <c r="U13" i="6"/>
  <c r="R13" i="6"/>
  <c r="N13" i="6"/>
  <c r="K13" i="6"/>
  <c r="AB23" i="6"/>
  <c r="Y23" i="6"/>
  <c r="U23" i="6"/>
  <c r="R23" i="6"/>
  <c r="N23" i="6"/>
  <c r="K23" i="6"/>
  <c r="AB6" i="6"/>
  <c r="Y6" i="6"/>
  <c r="U6" i="6"/>
  <c r="R6" i="6"/>
  <c r="N6" i="6"/>
  <c r="K6" i="6"/>
  <c r="X19" i="5"/>
  <c r="U19" i="5"/>
  <c r="R19" i="5"/>
  <c r="O19" i="5"/>
  <c r="L19" i="5"/>
  <c r="I19" i="5"/>
  <c r="X6" i="5"/>
  <c r="U6" i="5"/>
  <c r="R6" i="5"/>
  <c r="O6" i="5"/>
  <c r="L6" i="5"/>
  <c r="I6" i="5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19" i="1" l="1"/>
  <c r="T19" i="1"/>
  <c r="P19" i="1"/>
  <c r="L19" i="1"/>
  <c r="H19" i="1"/>
  <c r="B19" i="1"/>
  <c r="X18" i="1"/>
  <c r="T18" i="1"/>
  <c r="P18" i="1"/>
  <c r="L18" i="1"/>
  <c r="H18" i="1"/>
  <c r="B18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U27" i="1"/>
  <c r="N27" i="1"/>
  <c r="G27" i="1"/>
  <c r="F27" i="1"/>
  <c r="D27" i="1"/>
  <c r="B27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Y9" i="1"/>
  <c r="V9" i="1"/>
  <c r="S9" i="1"/>
  <c r="P9" i="1"/>
  <c r="M9" i="1"/>
  <c r="J9" i="1"/>
  <c r="G9" i="1"/>
  <c r="F9" i="1"/>
  <c r="D9" i="1"/>
  <c r="B9" i="1"/>
  <c r="X30" i="3" l="1"/>
  <c r="X5" i="3"/>
</calcChain>
</file>

<file path=xl/sharedStrings.xml><?xml version="1.0" encoding="utf-8"?>
<sst xmlns="http://schemas.openxmlformats.org/spreadsheetml/2006/main" count="619" uniqueCount="305">
  <si>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</si>
  <si>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</si>
  <si>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</si>
  <si>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</si>
  <si>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</si>
  <si>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</si>
  <si>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</si>
  <si>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</si>
  <si>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</si>
  <si>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</si>
  <si>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</si>
  <si>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</si>
  <si>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</si>
  <si>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</si>
  <si>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</si>
  <si>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</si>
  <si>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</si>
  <si>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</si>
  <si>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９　建　設</t>
    <rPh sb="2" eb="3">
      <t>ケン</t>
    </rPh>
    <rPh sb="4" eb="5">
      <t>セツ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</si>
  <si>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</si>
  <si>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</si>
  <si>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</si>
  <si>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</si>
  <si>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</si>
  <si>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</si>
  <si>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</si>
  <si>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</si>
  <si>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</si>
  <si>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</si>
  <si>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</si>
  <si>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</si>
  <si>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</si>
  <si>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</si>
  <si>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</si>
  <si>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</si>
  <si>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</si>
  <si>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</si>
  <si>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</si>
  <si>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</si>
  <si>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</si>
  <si>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</si>
  <si>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</si>
  <si>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</si>
  <si>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</si>
  <si>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</si>
  <si>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</si>
  <si>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</si>
  <si>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</si>
  <si>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</si>
  <si>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</si>
  <si>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</si>
  <si>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</si>
  <si>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</si>
  <si>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</si>
  <si>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</si>
  <si>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</si>
  <si>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</si>
  <si>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</si>
  <si>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</si>
  <si>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</si>
  <si>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</si>
  <si>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</si>
  <si>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</si>
  <si>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</si>
  <si>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</si>
  <si>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</si>
  <si>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</si>
  <si>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</si>
  <si>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</si>
  <si>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</si>
  <si>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</si>
  <si>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</si>
  <si>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</si>
  <si>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</si>
  <si>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</si>
  <si>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</si>
  <si>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</si>
  <si>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</si>
  <si>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</si>
  <si>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</si>
  <si>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</si>
  <si>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</si>
  <si>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</si>
  <si>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</si>
  <si>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</si>
  <si>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</si>
  <si>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</si>
  <si>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</si>
  <si>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</si>
  <si>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</si>
  <si>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</si>
  <si>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</si>
  <si>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</si>
  <si>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</si>
  <si>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</si>
  <si>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</si>
  <si>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</si>
  <si>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</si>
  <si>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</si>
  <si>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</si>
  <si>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</si>
  <si>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</si>
  <si>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</si>
  <si>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</si>
  <si>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</si>
  <si>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</si>
  <si>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</si>
  <si>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</si>
  <si>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</si>
  <si>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</si>
  <si>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</si>
  <si>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</si>
  <si>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</si>
  <si>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</si>
  <si>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</si>
  <si>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</si>
  <si>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</si>
  <si>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</si>
  <si>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</si>
  <si>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</si>
  <si>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</si>
  <si>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</si>
  <si>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</si>
  <si>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</si>
  <si>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</si>
  <si>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</si>
  <si>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</si>
  <si>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</si>
  <si>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</si>
  <si>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</si>
  <si>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</si>
  <si>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</si>
  <si>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</si>
  <si>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</si>
  <si>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</si>
  <si>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</si>
  <si>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</si>
  <si>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</si>
  <si>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</si>
  <si>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</si>
  <si>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</si>
  <si>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</si>
  <si>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</si>
  <si>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</si>
  <si>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</si>
  <si>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</si>
  <si>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</si>
  <si>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</si>
  <si>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</si>
  <si>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</si>
  <si>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</si>
  <si>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</si>
  <si>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</si>
  <si>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</si>
  <si>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</si>
  <si>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</si>
  <si>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</si>
  <si>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</si>
  <si>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</si>
  <si>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</si>
  <si>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</si>
  <si>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</si>
  <si>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</si>
  <si>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</si>
  <si>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</si>
  <si>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</si>
  <si>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</si>
  <si>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</si>
  <si>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</si>
  <si>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</si>
  <si>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</si>
  <si>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</si>
  <si>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</si>
  <si>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</si>
  <si>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</si>
  <si>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</si>
  <si>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</si>
  <si>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</si>
  <si>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</si>
  <si>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</si>
  <si>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</si>
  <si>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</si>
  <si>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</si>
  <si>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</si>
  <si>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</si>
  <si>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</si>
  <si>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</si>
  <si>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</si>
  <si>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</si>
  <si>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</si>
  <si>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</si>
  <si>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</si>
  <si>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</si>
  <si>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</si>
  <si>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</si>
  <si>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</si>
  <si>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</si>
  <si>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</si>
  <si>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棟　数</t>
  </si>
  <si>
    <t>床 面 積</t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</si>
  <si>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</si>
  <si>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</si>
  <si>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</si>
  <si>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</si>
  <si>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</si>
  <si>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</si>
  <si>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</si>
  <si>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</si>
  <si>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</si>
  <si>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</si>
  <si>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</si>
  <si>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</si>
  <si>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</si>
  <si>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</si>
  <si>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</si>
  <si>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</si>
  <si>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</si>
  <si>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</si>
  <si>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</si>
  <si>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</si>
  <si>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平成</t>
    <rPh sb="0" eb="2">
      <t>ヘイセイ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</si>
  <si>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</si>
  <si>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</si>
  <si>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</si>
  <si>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</si>
  <si>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</si>
  <si>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</si>
  <si>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</si>
  <si>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</si>
  <si>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</si>
  <si>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</si>
  <si>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</si>
  <si>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</si>
  <si>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</si>
  <si>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</si>
  <si>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</si>
  <si>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</si>
  <si>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</si>
  <si>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</si>
  <si>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</si>
  <si>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</si>
  <si>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</si>
  <si>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</si>
  <si>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</si>
  <si>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</si>
  <si>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</si>
  <si>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</si>
  <si>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</si>
  <si>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</si>
  <si>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</si>
  <si>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</si>
  <si>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</si>
  <si>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</si>
  <si>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</si>
  <si>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</si>
  <si>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</si>
  <si>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</si>
  <si>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</si>
  <si>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棟数</t>
    <rPh sb="0" eb="1">
      <t>ムネ</t>
    </rPh>
    <rPh sb="1" eb="2">
      <t>スウ</t>
    </rPh>
    <phoneticPr fontId="11"/>
  </si>
  <si>
    <t>床面積</t>
    <rPh sb="0" eb="1">
      <t>ユカ</t>
    </rPh>
    <rPh sb="1" eb="3">
      <t>メンセキ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</si>
  <si>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</si>
  <si>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</si>
  <si>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</si>
  <si>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</si>
  <si>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</si>
  <si>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</si>
  <si>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</si>
  <si>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</si>
  <si>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</si>
  <si>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</si>
  <si>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</si>
  <si>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</si>
  <si>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</si>
  <si>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</si>
  <si>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</si>
  <si>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</si>
  <si>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</si>
  <si>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</si>
  <si>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</si>
  <si>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</si>
  <si>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</si>
  <si>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</si>
  <si>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</si>
  <si>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</si>
  <si>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</si>
  <si>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</si>
  <si>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平成３０年</t>
    <rPh sb="0" eb="2">
      <t>ヘイセイ</t>
    </rPh>
    <rPh sb="4" eb="5">
      <t>ネン</t>
    </rPh>
    <phoneticPr fontId="11"/>
  </si>
  <si>
    <t>平成３１年</t>
    <rPh sb="0" eb="2">
      <t>ヘイセイ</t>
    </rPh>
    <rPh sb="4" eb="5">
      <t>ネン</t>
    </rPh>
    <phoneticPr fontId="11"/>
  </si>
  <si>
    <t>小畑新町７７６８番地の１</t>
    <rPh sb="0" eb="4">
      <t>コバタケシンマチ</t>
    </rPh>
    <rPh sb="8" eb="10">
      <t>バンチ</t>
    </rPh>
    <phoneticPr fontId="2"/>
  </si>
  <si>
    <t>令和</t>
    <rPh sb="0" eb="2">
      <t>レイワ</t>
    </rPh>
    <phoneticPr fontId="11"/>
  </si>
  <si>
    <t>令和２年</t>
    <rPh sb="0" eb="2">
      <t>レイワ</t>
    </rPh>
    <rPh sb="3" eb="4">
      <t>ネン</t>
    </rPh>
    <phoneticPr fontId="11"/>
  </si>
  <si>
    <t>平成</t>
    <rPh sb="0" eb="2">
      <t>ヘイセイ</t>
    </rPh>
    <phoneticPr fontId="1"/>
  </si>
  <si>
    <t>令和</t>
    <rPh sb="0" eb="2">
      <t>レイワ</t>
    </rPh>
    <phoneticPr fontId="1"/>
  </si>
  <si>
    <t>（令和３年３月３1日現在）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1"/>
  </si>
  <si>
    <t>年度</t>
    <rPh sb="0" eb="2">
      <t>ネンド</t>
    </rPh>
    <phoneticPr fontId="1"/>
  </si>
  <si>
    <t>元</t>
    <rPh sb="0" eb="1">
      <t>モト</t>
    </rPh>
    <phoneticPr fontId="1"/>
  </si>
  <si>
    <t>(令和３年４月１日現在)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</si>
  <si>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</si>
  <si>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</si>
  <si>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</si>
  <si>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x</t>
    <phoneticPr fontId="2"/>
  </si>
  <si>
    <t>-</t>
    <phoneticPr fontId="2"/>
  </si>
  <si>
    <t>令和３年</t>
    <rPh sb="0" eb="2">
      <t>レイワ</t>
    </rPh>
    <rPh sb="3" eb="4">
      <t>ネン</t>
    </rPh>
    <phoneticPr fontId="11"/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</si>
  <si>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</si>
  <si>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(１)　市道</t>
    <rPh sb="4" eb="5">
      <t>シ</t>
    </rPh>
    <rPh sb="5" eb="6">
      <t>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</si>
</sst>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176" fontId="13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distributed" vertical="center" indent="1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17" fillId="3" borderId="10" xfId="0" applyFont="1" applyFill="1" applyBorder="1" applyAlignment="1">
      <alignment horizontal="distributed" vertical="center" indent="1"/>
    </xf>
    <xf numFmtId="176" fontId="18" fillId="2" borderId="40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7" fillId="2" borderId="59" xfId="0" applyNumberFormat="1" applyFont="1" applyFill="1" applyBorder="1" applyAlignment="1">
      <alignment horizontal="right" vertical="center"/>
    </xf>
    <xf numFmtId="176" fontId="17" fillId="2" borderId="56" xfId="0" applyNumberFormat="1" applyFont="1" applyFill="1" applyBorder="1" applyAlignment="1">
      <alignment horizontal="right" vertical="center"/>
    </xf>
    <xf numFmtId="176" fontId="17" fillId="2" borderId="31" xfId="0" applyNumberFormat="1" applyFont="1" applyFill="1" applyBorder="1" applyAlignment="1">
      <alignment horizontal="right" vertical="center"/>
    </xf>
    <xf numFmtId="176" fontId="17" fillId="2" borderId="41" xfId="0" applyNumberFormat="1" applyFont="1" applyFill="1" applyBorder="1" applyAlignment="1">
      <alignment horizontal="right" vertical="center"/>
    </xf>
    <xf numFmtId="176" fontId="17" fillId="2" borderId="58" xfId="0" applyNumberFormat="1" applyFont="1" applyFill="1" applyBorder="1" applyAlignment="1">
      <alignment horizontal="right" vertical="center"/>
    </xf>
    <xf numFmtId="176" fontId="17" fillId="2" borderId="36" xfId="0" applyNumberFormat="1" applyFont="1" applyFill="1" applyBorder="1" applyAlignment="1">
      <alignment horizontal="right" vertical="center"/>
    </xf>
    <xf numFmtId="176" fontId="18" fillId="2" borderId="60" xfId="0" applyNumberFormat="1" applyFont="1" applyFill="1" applyBorder="1" applyAlignment="1">
      <alignment horizontal="right" vertical="center"/>
    </xf>
    <xf numFmtId="176" fontId="17" fillId="2" borderId="32" xfId="0" applyNumberFormat="1" applyFont="1" applyFill="1" applyBorder="1" applyAlignment="1">
      <alignment horizontal="right" vertical="center"/>
    </xf>
    <xf numFmtId="176" fontId="17" fillId="2" borderId="37" xfId="0" applyNumberFormat="1" applyFont="1" applyFill="1" applyBorder="1" applyAlignment="1">
      <alignment horizontal="right" vertical="center"/>
    </xf>
    <xf numFmtId="176" fontId="18" fillId="2" borderId="64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" xfId="0" applyFont="1" applyBorder="1" applyAlignment="1">
      <alignment horizontal="right"/>
    </xf>
    <xf numFmtId="0" fontId="1" fillId="0" borderId="19" xfId="0" applyFont="1" applyBorder="1" applyAlignment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21" xfId="0" applyFont="1" applyBorder="1" applyAlignment="1">
      <alignment horizontal="right"/>
    </xf>
    <xf numFmtId="0" fontId="1" fillId="0" borderId="23" xfId="0" applyFont="1" applyBorder="1" applyAlignment="1"/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/>
    <xf numFmtId="0" fontId="1" fillId="0" borderId="33" xfId="0" applyFont="1" applyBorder="1" applyAlignment="1"/>
    <xf numFmtId="0" fontId="1" fillId="0" borderId="35" xfId="0" applyFont="1" applyBorder="1" applyAlignme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52" xfId="0" applyNumberFormat="1" applyFont="1" applyFill="1" applyBorder="1" applyAlignment="1">
      <alignment horizontal="right" vertical="center"/>
    </xf>
    <xf numFmtId="180" fontId="7" fillId="2" borderId="53" xfId="0" applyNumberFormat="1" applyFont="1" applyFill="1" applyBorder="1" applyAlignment="1">
      <alignment horizontal="right" vertical="center"/>
    </xf>
    <xf numFmtId="180" fontId="7" fillId="2" borderId="50" xfId="0" applyNumberFormat="1" applyFont="1" applyFill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2" borderId="54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80" fontId="7" fillId="2" borderId="56" xfId="0" applyNumberFormat="1" applyFont="1" applyFill="1" applyBorder="1" applyAlignment="1">
      <alignment horizontal="right" vertical="center"/>
    </xf>
    <xf numFmtId="180" fontId="7" fillId="2" borderId="54" xfId="0" applyNumberFormat="1" applyFont="1" applyFill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2" borderId="57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42" xfId="0" applyNumberFormat="1" applyFont="1" applyFill="1" applyBorder="1" applyAlignment="1">
      <alignment horizontal="right" vertical="center"/>
    </xf>
    <xf numFmtId="180" fontId="7" fillId="2" borderId="58" xfId="0" applyNumberFormat="1" applyFont="1" applyFill="1" applyBorder="1" applyAlignment="1">
      <alignment horizontal="right" vertical="center"/>
    </xf>
    <xf numFmtId="180" fontId="7" fillId="2" borderId="57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176" fontId="1" fillId="0" borderId="65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>
      <alignment vertical="center"/>
    </xf>
    <xf numFmtId="176" fontId="1" fillId="0" borderId="25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39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41" fontId="7" fillId="0" borderId="0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1" fontId="7" fillId="2" borderId="0" xfId="0" applyNumberFormat="1" applyFont="1" applyFill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0" xfId="0" applyFont="1" applyFill="1" applyBorder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distributed" vertical="center" indent="1"/>
    </xf>
    <xf numFmtId="0" fontId="0" fillId="0" borderId="35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left" vertical="top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distributed" vertical="center" indent="3"/>
    </xf>
    <xf numFmtId="0" fontId="0" fillId="3" borderId="5" xfId="0" applyFont="1" applyFill="1" applyBorder="1" applyAlignment="1">
      <alignment horizontal="distributed" vertical="center" indent="3"/>
    </xf>
    <xf numFmtId="0" fontId="0" fillId="3" borderId="20" xfId="0" applyFont="1" applyFill="1" applyBorder="1" applyAlignment="1">
      <alignment horizontal="distributed" vertical="center" indent="3"/>
    </xf>
    <xf numFmtId="0" fontId="0" fillId="3" borderId="3" xfId="0" applyFont="1" applyFill="1" applyBorder="1" applyAlignment="1">
      <alignment horizontal="distributed" vertical="center" indent="3"/>
    </xf>
    <xf numFmtId="0" fontId="0" fillId="3" borderId="1" xfId="0" applyFont="1" applyFill="1" applyBorder="1" applyAlignment="1">
      <alignment horizontal="distributed" vertical="center" indent="3"/>
    </xf>
    <xf numFmtId="0" fontId="0" fillId="3" borderId="17" xfId="0" applyFont="1" applyFill="1" applyBorder="1" applyAlignment="1">
      <alignment horizontal="distributed" vertical="center" indent="3"/>
    </xf>
    <xf numFmtId="0" fontId="0" fillId="0" borderId="43" xfId="0" applyFont="1" applyBorder="1" applyAlignment="1">
      <alignment horizontal="center" vertical="distributed" textRotation="255" indent="1"/>
    </xf>
    <xf numFmtId="0" fontId="0" fillId="0" borderId="61" xfId="0" applyFont="1" applyBorder="1" applyAlignment="1">
      <alignment horizontal="center" vertical="distributed" textRotation="255" indent="1"/>
    </xf>
    <xf numFmtId="0" fontId="0" fillId="0" borderId="38" xfId="0" applyFont="1" applyBorder="1" applyAlignment="1">
      <alignment horizontal="center" vertical="distributed" textRotation="255" indent="1"/>
    </xf>
    <xf numFmtId="0" fontId="0" fillId="0" borderId="47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wrapText="1" indent="1"/>
    </xf>
    <xf numFmtId="0" fontId="0" fillId="0" borderId="30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indent="1"/>
    </xf>
    <xf numFmtId="0" fontId="0" fillId="0" borderId="21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distributed" vertical="center" indent="1"/>
    </xf>
    <xf numFmtId="0" fontId="0" fillId="0" borderId="62" xfId="0" applyFont="1" applyBorder="1" applyAlignment="1">
      <alignment horizontal="distributed" vertical="center" indent="1"/>
    </xf>
    <xf numFmtId="0" fontId="0" fillId="0" borderId="63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right"/>
    </xf>
    <xf numFmtId="0" fontId="0" fillId="0" borderId="34" xfId="0" applyFont="1" applyBorder="1" applyAlignment="1">
      <alignment horizontal="distributed" vertical="center" indent="1"/>
    </xf>
    <xf numFmtId="0" fontId="0" fillId="0" borderId="22" xfId="0" applyFont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5" xfId="0" applyFont="1" applyFill="1" applyBorder="1" applyAlignment="1">
      <alignment horizontal="distributed" vertical="center" indent="1"/>
    </xf>
    <xf numFmtId="0" fontId="0" fillId="3" borderId="20" xfId="0" applyFont="1" applyFill="1" applyBorder="1" applyAlignment="1">
      <alignment horizontal="distributed" vertical="center" indent="1"/>
    </xf>
    <xf numFmtId="0" fontId="0" fillId="3" borderId="3" xfId="0" applyFont="1" applyFill="1" applyBorder="1" applyAlignment="1">
      <alignment horizontal="distributed" vertical="center" indent="1"/>
    </xf>
    <xf numFmtId="0" fontId="0" fillId="3" borderId="1" xfId="0" applyFont="1" applyFill="1" applyBorder="1" applyAlignment="1">
      <alignment horizontal="distributed" vertical="center" indent="1"/>
    </xf>
    <xf numFmtId="0" fontId="0" fillId="3" borderId="17" xfId="0" applyFont="1" applyFill="1" applyBorder="1" applyAlignment="1">
      <alignment horizontal="distributed" vertical="center" indent="1"/>
    </xf>
    <xf numFmtId="0" fontId="17" fillId="3" borderId="12" xfId="0" applyFont="1" applyFill="1" applyBorder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2"/>
  <sheetViews>
    <sheetView tabSelected="1" zoomScale="85" workbookViewId="0"/>
  </sheetViews>
  <sheetFormatPr defaultColWidth="3.625" defaultRowHeight="30" customHeight="1" x14ac:dyDescent="0.15"/>
  <cols>
    <col min="1" max="9" width="3.625" style="3"/>
    <col min="10" max="10" width="5.875" style="3" bestFit="1" customWidth="1"/>
    <col min="11" max="16384" width="3.625" style="3"/>
  </cols>
  <sheetData>
    <row r="1" spans="2:27" ht="24.95" customHeight="1" x14ac:dyDescent="0.15">
      <c r="B1" s="194" t="s">
        <v>18</v>
      </c>
      <c r="C1" s="194"/>
      <c r="D1" s="194"/>
      <c r="E1" s="194"/>
      <c r="F1" s="194"/>
      <c r="G1" s="194"/>
      <c r="H1" s="2"/>
    </row>
    <row r="2" spans="2:27" ht="24.95" customHeight="1" x14ac:dyDescent="0.15">
      <c r="B2" s="4"/>
      <c r="C2" s="4"/>
      <c r="D2" s="4"/>
      <c r="E2" s="4"/>
      <c r="F2" s="4"/>
      <c r="G2" s="4"/>
      <c r="H2" s="2"/>
    </row>
    <row r="3" spans="2:27" ht="20.100000000000001" customHeight="1" x14ac:dyDescent="0.15">
      <c r="B3" s="181" t="s">
        <v>19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186" t="s">
        <v>304</v>
      </c>
      <c r="C5" s="186"/>
      <c r="D5" s="186"/>
      <c r="E5" s="186"/>
      <c r="F5" s="186"/>
      <c r="G5" s="186"/>
      <c r="H5" s="186"/>
      <c r="I5" s="186"/>
      <c r="J5" s="186"/>
    </row>
    <row r="6" spans="2:27" ht="20.100000000000001" customHeight="1" thickBot="1" x14ac:dyDescent="0.2">
      <c r="B6" s="191" t="s">
        <v>20</v>
      </c>
      <c r="C6" s="191"/>
      <c r="D6" s="191"/>
      <c r="E6" s="191"/>
      <c r="F6" s="191"/>
      <c r="G6" s="191"/>
      <c r="S6" s="192" t="str">
        <f>'Data_9-1(1)'!$I$4</f>
        <v>　(各年４月１日現在)</v>
      </c>
      <c r="T6" s="192"/>
      <c r="U6" s="192"/>
      <c r="V6" s="192"/>
      <c r="W6" s="192"/>
      <c r="X6" s="192"/>
      <c r="Y6" s="192"/>
      <c r="Z6" s="192"/>
      <c r="AA6" s="192"/>
    </row>
    <row r="7" spans="2:27" ht="30" customHeight="1" x14ac:dyDescent="0.15">
      <c r="B7" s="175" t="s">
        <v>0</v>
      </c>
      <c r="C7" s="176"/>
      <c r="D7" s="176"/>
      <c r="E7" s="176"/>
      <c r="F7" s="176"/>
      <c r="G7" s="176" t="s">
        <v>2</v>
      </c>
      <c r="H7" s="176"/>
      <c r="I7" s="176"/>
      <c r="J7" s="176" t="s">
        <v>3</v>
      </c>
      <c r="K7" s="176"/>
      <c r="L7" s="176"/>
      <c r="M7" s="176" t="s">
        <v>4</v>
      </c>
      <c r="N7" s="176"/>
      <c r="O7" s="176"/>
      <c r="P7" s="176"/>
      <c r="Q7" s="176"/>
      <c r="R7" s="176"/>
      <c r="S7" s="176" t="s">
        <v>5</v>
      </c>
      <c r="T7" s="176"/>
      <c r="U7" s="176"/>
      <c r="V7" s="176"/>
      <c r="W7" s="176"/>
      <c r="X7" s="176"/>
      <c r="Y7" s="195" t="s">
        <v>1</v>
      </c>
      <c r="Z7" s="176"/>
      <c r="AA7" s="177"/>
    </row>
    <row r="8" spans="2:27" ht="30" customHeight="1" x14ac:dyDescent="0.15"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 t="s">
        <v>6</v>
      </c>
      <c r="N8" s="180"/>
      <c r="O8" s="180"/>
      <c r="P8" s="180" t="s">
        <v>7</v>
      </c>
      <c r="Q8" s="180"/>
      <c r="R8" s="180"/>
      <c r="S8" s="180" t="s">
        <v>8</v>
      </c>
      <c r="T8" s="180"/>
      <c r="U8" s="180"/>
      <c r="V8" s="180" t="s">
        <v>9</v>
      </c>
      <c r="W8" s="180"/>
      <c r="X8" s="180"/>
      <c r="Y8" s="180"/>
      <c r="Z8" s="180"/>
      <c r="AA8" s="184"/>
    </row>
    <row r="9" spans="2:27" ht="30" customHeight="1" x14ac:dyDescent="0.15">
      <c r="B9" s="178" t="str">
        <f>IF(LEN('Data_9-1(1)'!A7)&gt;0,'Data_9-1(1)'!A7,"")</f>
        <v>平成</v>
      </c>
      <c r="C9" s="178"/>
      <c r="D9" s="193">
        <f>IF(LEN('Data_9-1(1)'!B7)&gt;0,'Data_9-1(1)'!B7,"")</f>
        <v>29</v>
      </c>
      <c r="E9" s="193"/>
      <c r="F9" s="3" t="str">
        <f>IF(LEN('Data_9-1(1)'!C7)&gt;0,'Data_9-1(1)'!C7,"")</f>
        <v>年</v>
      </c>
      <c r="G9" s="172">
        <f>IF(LEN('Data_9-1(1)'!D7)&gt;0,'Data_9-1(1)'!D7,"")</f>
        <v>2887</v>
      </c>
      <c r="H9" s="170"/>
      <c r="I9" s="170"/>
      <c r="J9" s="170">
        <f>IF(LEN('Data_9-1(1)'!E7)&gt;0,'Data_9-1(1)'!E7,"")</f>
        <v>803674</v>
      </c>
      <c r="K9" s="170"/>
      <c r="L9" s="170"/>
      <c r="M9" s="170">
        <f>IF(LEN('Data_9-1(1)'!F7)&gt;0,'Data_9-1(1)'!F7,"")</f>
        <v>484720</v>
      </c>
      <c r="N9" s="170"/>
      <c r="O9" s="170"/>
      <c r="P9" s="170">
        <f>IF(LEN('Data_9-1(1)'!G7)&gt;0,'Data_9-1(1)'!G7,"")</f>
        <v>318954</v>
      </c>
      <c r="Q9" s="170"/>
      <c r="R9" s="170"/>
      <c r="S9" s="170">
        <f>IF(LEN('Data_9-1(1)'!H7)&gt;0,'Data_9-1(1)'!H7,"")</f>
        <v>409052</v>
      </c>
      <c r="T9" s="170"/>
      <c r="U9" s="170"/>
      <c r="V9" s="170">
        <f>IF(LEN('Data_9-1(1)'!I7)&gt;0,'Data_9-1(1)'!I7,"")</f>
        <v>394622</v>
      </c>
      <c r="W9" s="170"/>
      <c r="X9" s="170"/>
      <c r="Y9" s="170">
        <f>IF(LEN('Data_9-1(1)'!J7)&gt;0,'Data_9-1(1)'!J7,"")</f>
        <v>4037732</v>
      </c>
      <c r="Z9" s="170"/>
      <c r="AA9" s="170"/>
    </row>
    <row r="10" spans="2:27" ht="30" customHeight="1" x14ac:dyDescent="0.15">
      <c r="B10" s="178" t="str">
        <f>IF(LEN('Data_9-1(1)'!A8)&gt;0,'Data_9-1(1)'!A8,"")</f>
        <v/>
      </c>
      <c r="C10" s="178"/>
      <c r="D10" s="187">
        <f>IF(LEN('Data_9-1(1)'!B8)&gt;0,'Data_9-1(1)'!B8,"")</f>
        <v>30</v>
      </c>
      <c r="E10" s="187"/>
      <c r="F10" s="3" t="str">
        <f>IF(LEN('Data_9-1(1)'!C8)&gt;0,'Data_9-1(1)'!C8,"")</f>
        <v/>
      </c>
      <c r="G10" s="172">
        <f>IF(LEN('Data_9-1(1)'!D8)&gt;0,'Data_9-1(1)'!D8,"")</f>
        <v>2888</v>
      </c>
      <c r="H10" s="170"/>
      <c r="I10" s="170"/>
      <c r="J10" s="170">
        <f>IF(LEN('Data_9-1(1)'!E8)&gt;0,'Data_9-1(1)'!E8,"")</f>
        <v>803781</v>
      </c>
      <c r="K10" s="170"/>
      <c r="L10" s="170"/>
      <c r="M10" s="170">
        <f>IF(LEN('Data_9-1(1)'!F8)&gt;0,'Data_9-1(1)'!F8,"")</f>
        <v>485026</v>
      </c>
      <c r="N10" s="170"/>
      <c r="O10" s="170"/>
      <c r="P10" s="170">
        <f>IF(LEN('Data_9-1(1)'!G8)&gt;0,'Data_9-1(1)'!G8,"")</f>
        <v>318755</v>
      </c>
      <c r="Q10" s="170"/>
      <c r="R10" s="170"/>
      <c r="S10" s="170">
        <f>IF(LEN('Data_9-1(1)'!H8)&gt;0,'Data_9-1(1)'!H8,"")</f>
        <v>409213</v>
      </c>
      <c r="T10" s="170"/>
      <c r="U10" s="170"/>
      <c r="V10" s="170">
        <f>IF(LEN('Data_9-1(1)'!I8)&gt;0,'Data_9-1(1)'!I8,"")</f>
        <v>394568</v>
      </c>
      <c r="W10" s="170"/>
      <c r="X10" s="170"/>
      <c r="Y10" s="170">
        <f>IF(LEN('Data_9-1(1)'!J8)&gt;0,'Data_9-1(1)'!J8,"")</f>
        <v>4039385</v>
      </c>
      <c r="Z10" s="170"/>
      <c r="AA10" s="170"/>
    </row>
    <row r="11" spans="2:27" ht="30" customHeight="1" x14ac:dyDescent="0.15">
      <c r="B11" s="178" t="str">
        <f>IF(LEN('Data_9-1(1)'!A9)&gt;0,'Data_9-1(1)'!A9,"")</f>
        <v/>
      </c>
      <c r="C11" s="178"/>
      <c r="D11" s="187">
        <f>IF(LEN('Data_9-1(1)'!B9)&gt;0,'Data_9-1(1)'!B9,"")</f>
        <v>31</v>
      </c>
      <c r="E11" s="187"/>
      <c r="F11" s="3" t="str">
        <f>IF(LEN('Data_9-1(1)'!C9)&gt;0,'Data_9-1(1)'!C9,"")</f>
        <v/>
      </c>
      <c r="G11" s="172">
        <f>IF(LEN('Data_9-1(1)'!D9)&gt;0,'Data_9-1(1)'!D9,"")</f>
        <v>2888</v>
      </c>
      <c r="H11" s="170"/>
      <c r="I11" s="170"/>
      <c r="J11" s="170">
        <f>IF(LEN('Data_9-1(1)'!E9)&gt;0,'Data_9-1(1)'!E9,"")</f>
        <v>803797</v>
      </c>
      <c r="K11" s="170"/>
      <c r="L11" s="170"/>
      <c r="M11" s="170">
        <f>IF(LEN('Data_9-1(1)'!F9)&gt;0,'Data_9-1(1)'!F9,"")</f>
        <v>485065</v>
      </c>
      <c r="N11" s="170"/>
      <c r="O11" s="170"/>
      <c r="P11" s="170">
        <f>IF(LEN('Data_9-1(1)'!G9)&gt;0,'Data_9-1(1)'!G9,"")</f>
        <v>318732</v>
      </c>
      <c r="Q11" s="170"/>
      <c r="R11" s="170"/>
      <c r="S11" s="170">
        <f>IF(LEN('Data_9-1(1)'!H9)&gt;0,'Data_9-1(1)'!H9,"")</f>
        <v>409384</v>
      </c>
      <c r="T11" s="170"/>
      <c r="U11" s="170"/>
      <c r="V11" s="170">
        <f>IF(LEN('Data_9-1(1)'!I9)&gt;0,'Data_9-1(1)'!I9,"")</f>
        <v>394413</v>
      </c>
      <c r="W11" s="170"/>
      <c r="X11" s="170"/>
      <c r="Y11" s="170">
        <f>IF(LEN('Data_9-1(1)'!J9)&gt;0,'Data_9-1(1)'!J9,"")</f>
        <v>4039981</v>
      </c>
      <c r="Z11" s="170"/>
      <c r="AA11" s="170"/>
    </row>
    <row r="12" spans="2:27" ht="30" customHeight="1" x14ac:dyDescent="0.15">
      <c r="B12" s="187" t="str">
        <f>IF(LEN('Data_9-1(1)'!A10)&gt;0,'Data_9-1(1)'!A10,"")</f>
        <v>令和</v>
      </c>
      <c r="C12" s="187"/>
      <c r="D12" s="187">
        <f>IF(LEN('Data_9-1(1)'!B10)&gt;0,'Data_9-1(1)'!B10,"")</f>
        <v>2</v>
      </c>
      <c r="E12" s="187"/>
      <c r="F12" s="6" t="str">
        <f>IF(LEN('Data_9-1(1)'!C10)&gt;0,'Data_9-1(1)'!C10,"")</f>
        <v>年</v>
      </c>
      <c r="G12" s="172">
        <f>IF(LEN('Data_9-1(1)'!D10)&gt;0,'Data_9-1(1)'!D10,"")</f>
        <v>2889</v>
      </c>
      <c r="H12" s="170"/>
      <c r="I12" s="170"/>
      <c r="J12" s="170">
        <f>IF(LEN('Data_9-1(1)'!E10)&gt;0,'Data_9-1(1)'!E10,"")</f>
        <v>804113</v>
      </c>
      <c r="K12" s="170"/>
      <c r="L12" s="170"/>
      <c r="M12" s="170">
        <f>IF(LEN('Data_9-1(1)'!F10)&gt;0,'Data_9-1(1)'!F10,"")</f>
        <v>485530</v>
      </c>
      <c r="N12" s="170"/>
      <c r="O12" s="170"/>
      <c r="P12" s="170">
        <f>IF(LEN('Data_9-1(1)'!G10)&gt;0,'Data_9-1(1)'!G10,"")</f>
        <v>318583</v>
      </c>
      <c r="Q12" s="170"/>
      <c r="R12" s="170"/>
      <c r="S12" s="170">
        <f>IF(LEN('Data_9-1(1)'!H10)&gt;0,'Data_9-1(1)'!H10,"")</f>
        <v>410038</v>
      </c>
      <c r="T12" s="170"/>
      <c r="U12" s="170"/>
      <c r="V12" s="170">
        <f>IF(LEN('Data_9-1(1)'!I10)&gt;0,'Data_9-1(1)'!I10,"")</f>
        <v>394075</v>
      </c>
      <c r="W12" s="170"/>
      <c r="X12" s="170"/>
      <c r="Y12" s="170">
        <f>IF(LEN('Data_9-1(1)'!J10)&gt;0,'Data_9-1(1)'!J10,"")</f>
        <v>4042454</v>
      </c>
      <c r="Z12" s="170"/>
      <c r="AA12" s="170"/>
    </row>
    <row r="13" spans="2:27" ht="30" customHeight="1" x14ac:dyDescent="0.15">
      <c r="B13" s="174" t="str">
        <f>IF(LEN('Data_9-1(1)'!A11)&gt;0,'Data_9-1(1)'!A11,"")</f>
        <v/>
      </c>
      <c r="C13" s="174"/>
      <c r="D13" s="174">
        <f>IF(LEN('Data_9-1(1)'!B11)&gt;0,'Data_9-1(1)'!B11,"")</f>
        <v>3</v>
      </c>
      <c r="E13" s="174"/>
      <c r="F13" s="7" t="str">
        <f>IF(LEN('Data_9-1(1)'!C11)&gt;0,'Data_9-1(1)'!C11,"")</f>
        <v/>
      </c>
      <c r="G13" s="173">
        <f>IF(LEN('Data_9-1(1)'!D11)&gt;0,'Data_9-1(1)'!D11,"")</f>
        <v>2890</v>
      </c>
      <c r="H13" s="171"/>
      <c r="I13" s="171"/>
      <c r="J13" s="171">
        <f>IF(LEN('Data_9-1(1)'!E11)&gt;0,'Data_9-1(1)'!E11,"")</f>
        <v>804043</v>
      </c>
      <c r="K13" s="171"/>
      <c r="L13" s="171"/>
      <c r="M13" s="171">
        <f>IF(LEN('Data_9-1(1)'!F11)&gt;0,'Data_9-1(1)'!F11,"")</f>
        <v>485462</v>
      </c>
      <c r="N13" s="171"/>
      <c r="O13" s="171"/>
      <c r="P13" s="171">
        <f>IF(LEN('Data_9-1(1)'!G11)&gt;0,'Data_9-1(1)'!G11,"")</f>
        <v>318581</v>
      </c>
      <c r="Q13" s="171"/>
      <c r="R13" s="171"/>
      <c r="S13" s="171">
        <f>IF(LEN('Data_9-1(1)'!H11)&gt;0,'Data_9-1(1)'!H11,"")</f>
        <v>410281</v>
      </c>
      <c r="T13" s="171"/>
      <c r="U13" s="171"/>
      <c r="V13" s="171">
        <f>IF(LEN('Data_9-1(1)'!I11)&gt;0,'Data_9-1(1)'!I11,"")</f>
        <v>393762</v>
      </c>
      <c r="W13" s="171"/>
      <c r="X13" s="171"/>
      <c r="Y13" s="171">
        <f>IF(LEN('Data_9-1(1)'!J11)&gt;0,'Data_9-1(1)'!J11,"")</f>
        <v>4041522</v>
      </c>
      <c r="Z13" s="171"/>
      <c r="AA13" s="171"/>
    </row>
    <row r="14" spans="2:27" ht="30" customHeight="1" x14ac:dyDescent="0.15">
      <c r="V14" s="190" t="s">
        <v>283</v>
      </c>
      <c r="W14" s="190"/>
      <c r="X14" s="190"/>
      <c r="Y14" s="190"/>
      <c r="Z14" s="190"/>
      <c r="AA14" s="190"/>
    </row>
    <row r="15" spans="2:27" ht="30" customHeight="1" x14ac:dyDescent="0.15">
      <c r="B15" s="186" t="s">
        <v>17</v>
      </c>
      <c r="C15" s="186"/>
      <c r="D15" s="186"/>
      <c r="E15" s="186"/>
      <c r="F15" s="186"/>
      <c r="G15" s="186"/>
      <c r="H15" s="186"/>
      <c r="I15" s="186"/>
      <c r="J15" s="186"/>
    </row>
    <row r="16" spans="2:27" ht="26.25" customHeight="1" thickBot="1" x14ac:dyDescent="0.2">
      <c r="B16" s="191" t="s">
        <v>20</v>
      </c>
      <c r="C16" s="191"/>
      <c r="D16" s="191"/>
      <c r="E16" s="191"/>
      <c r="F16" s="191"/>
      <c r="G16" s="191"/>
      <c r="H16" s="2"/>
      <c r="I16" s="2"/>
      <c r="J16" s="2"/>
      <c r="K16" s="2"/>
      <c r="L16" s="2"/>
      <c r="M16" s="2"/>
      <c r="N16" s="2"/>
      <c r="O16" s="2"/>
      <c r="P16" s="192" t="str">
        <f>'Data_9-1(2)'!$F$3</f>
        <v>（令和３年３月３1日現在）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2:27" ht="30" customHeight="1" x14ac:dyDescent="0.15">
      <c r="B17" s="175" t="s">
        <v>12</v>
      </c>
      <c r="C17" s="176"/>
      <c r="D17" s="176"/>
      <c r="E17" s="176"/>
      <c r="F17" s="176"/>
      <c r="G17" s="177"/>
      <c r="H17" s="176" t="s">
        <v>2</v>
      </c>
      <c r="I17" s="176"/>
      <c r="J17" s="176"/>
      <c r="K17" s="176"/>
      <c r="L17" s="176" t="s">
        <v>3</v>
      </c>
      <c r="M17" s="176"/>
      <c r="N17" s="176"/>
      <c r="O17" s="176"/>
      <c r="P17" s="176" t="s">
        <v>6</v>
      </c>
      <c r="Q17" s="176"/>
      <c r="R17" s="176"/>
      <c r="S17" s="176"/>
      <c r="T17" s="176" t="s">
        <v>8</v>
      </c>
      <c r="U17" s="176"/>
      <c r="V17" s="176"/>
      <c r="W17" s="176"/>
      <c r="X17" s="176" t="s">
        <v>11</v>
      </c>
      <c r="Y17" s="176"/>
      <c r="Z17" s="176"/>
      <c r="AA17" s="177"/>
    </row>
    <row r="18" spans="2:27" ht="30" customHeight="1" x14ac:dyDescent="0.15">
      <c r="B18" s="178" t="str">
        <f>IF(LEN('Data_9-1(2)'!A6)&gt;0,'Data_9-1(2)'!A6,"")</f>
        <v>国　　　　道</v>
      </c>
      <c r="C18" s="178"/>
      <c r="D18" s="178"/>
      <c r="E18" s="178"/>
      <c r="F18" s="178"/>
      <c r="G18" s="178"/>
      <c r="H18" s="165">
        <f>IF(LEN('Data_9-1(2)'!B6)&gt;0,'Data_9-1(2)'!B6,"-")</f>
        <v>3</v>
      </c>
      <c r="I18" s="166"/>
      <c r="J18" s="166"/>
      <c r="K18" s="166"/>
      <c r="L18" s="169">
        <f>IF(LEN('Data_9-1(2)'!C6)&gt;0,'Data_9-1(2)'!C6,"")</f>
        <v>29174</v>
      </c>
      <c r="M18" s="169"/>
      <c r="N18" s="169"/>
      <c r="O18" s="169"/>
      <c r="P18" s="169">
        <f>IF(LEN('Data_9-1(2)'!D6)&gt;0,'Data_9-1(2)'!D6,"")</f>
        <v>29174</v>
      </c>
      <c r="Q18" s="169"/>
      <c r="R18" s="169"/>
      <c r="S18" s="169"/>
      <c r="T18" s="169">
        <f>IF(LEN('Data_9-1(2)'!E6)&gt;0,'Data_9-1(2)'!E6,"")</f>
        <v>29174</v>
      </c>
      <c r="U18" s="169"/>
      <c r="V18" s="169"/>
      <c r="W18" s="169"/>
      <c r="X18" s="169">
        <f>IF(LEN('Data_9-1(2)'!F6)&gt;0,'Data_9-1(2)'!F6,"")</f>
        <v>445417</v>
      </c>
      <c r="Y18" s="169"/>
      <c r="Z18" s="169"/>
      <c r="AA18" s="169"/>
    </row>
    <row r="19" spans="2:27" ht="30" customHeight="1" x14ac:dyDescent="0.15">
      <c r="B19" s="174" t="str">
        <f>IF(LEN('Data_9-1(2)'!A7)&gt;0,'Data_9-1(2)'!A7,"")</f>
        <v>県　　　　道</v>
      </c>
      <c r="C19" s="174"/>
      <c r="D19" s="174"/>
      <c r="E19" s="174"/>
      <c r="F19" s="174"/>
      <c r="G19" s="174"/>
      <c r="H19" s="167">
        <f>IF(LEN('Data_9-1(2)'!B7)&gt;0,'Data_9-1(2)'!B7,"-")</f>
        <v>10</v>
      </c>
      <c r="I19" s="168"/>
      <c r="J19" s="168"/>
      <c r="K19" s="168"/>
      <c r="L19" s="171">
        <f>IF(LEN('Data_9-1(2)'!C7)&gt;0,'Data_9-1(2)'!C7,"")</f>
        <v>44451</v>
      </c>
      <c r="M19" s="171"/>
      <c r="N19" s="171"/>
      <c r="O19" s="171"/>
      <c r="P19" s="171">
        <f>IF(LEN('Data_9-1(2)'!D7)&gt;0,'Data_9-1(2)'!D7,"")</f>
        <v>44451</v>
      </c>
      <c r="Q19" s="171"/>
      <c r="R19" s="171"/>
      <c r="S19" s="171"/>
      <c r="T19" s="171">
        <f>IF(LEN('Data_9-1(2)'!E7)&gt;0,'Data_9-1(2)'!E7,"")</f>
        <v>44451</v>
      </c>
      <c r="U19" s="171"/>
      <c r="V19" s="171"/>
      <c r="W19" s="171"/>
      <c r="X19" s="171">
        <f>IF(LEN('Data_9-1(2)'!F7)&gt;0,'Data_9-1(2)'!F7,"")</f>
        <v>577793</v>
      </c>
      <c r="Y19" s="171"/>
      <c r="Z19" s="171"/>
      <c r="AA19" s="171"/>
    </row>
    <row r="20" spans="2:27" ht="30" customHeight="1" x14ac:dyDescent="0.15">
      <c r="P20" s="190" t="s">
        <v>21</v>
      </c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</row>
    <row r="21" spans="2:27" ht="30" customHeight="1" x14ac:dyDescent="0.15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30" customHeight="1" x14ac:dyDescent="0.15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2:27" ht="30" customHeight="1" x14ac:dyDescent="0.15">
      <c r="B23" s="181" t="s">
        <v>16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</row>
    <row r="24" spans="2:27" ht="30" customHeight="1" thickBot="1" x14ac:dyDescent="0.2">
      <c r="B24" s="186"/>
      <c r="C24" s="186"/>
      <c r="D24" s="186"/>
      <c r="E24" s="186"/>
      <c r="F24" s="186"/>
      <c r="G24" s="186"/>
      <c r="U24" s="192" t="str">
        <f>'Data_9-2'!$I$3</f>
        <v>　(各年４月１日現在)</v>
      </c>
      <c r="V24" s="192"/>
      <c r="W24" s="192"/>
      <c r="X24" s="192"/>
      <c r="Y24" s="192"/>
      <c r="Z24" s="192"/>
      <c r="AA24" s="192"/>
    </row>
    <row r="25" spans="2:27" ht="30" customHeight="1" x14ac:dyDescent="0.15">
      <c r="B25" s="175" t="s">
        <v>0</v>
      </c>
      <c r="C25" s="176"/>
      <c r="D25" s="176"/>
      <c r="E25" s="176"/>
      <c r="F25" s="176"/>
      <c r="G25" s="177" t="s">
        <v>13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2" t="s">
        <v>22</v>
      </c>
      <c r="V25" s="183"/>
      <c r="W25" s="183"/>
      <c r="X25" s="183"/>
      <c r="Y25" s="183"/>
      <c r="Z25" s="183"/>
      <c r="AA25" s="183"/>
    </row>
    <row r="26" spans="2:27" ht="30" customHeight="1" x14ac:dyDescent="0.15">
      <c r="B26" s="179"/>
      <c r="C26" s="180"/>
      <c r="D26" s="180"/>
      <c r="E26" s="180"/>
      <c r="F26" s="180"/>
      <c r="G26" s="184" t="s">
        <v>15</v>
      </c>
      <c r="H26" s="185"/>
      <c r="I26" s="185"/>
      <c r="J26" s="185"/>
      <c r="K26" s="185"/>
      <c r="L26" s="185"/>
      <c r="M26" s="185"/>
      <c r="N26" s="184" t="s">
        <v>14</v>
      </c>
      <c r="O26" s="185"/>
      <c r="P26" s="185"/>
      <c r="Q26" s="185"/>
      <c r="R26" s="185"/>
      <c r="S26" s="185"/>
      <c r="T26" s="179"/>
      <c r="U26" s="184"/>
      <c r="V26" s="185"/>
      <c r="W26" s="185"/>
      <c r="X26" s="185"/>
      <c r="Y26" s="185"/>
      <c r="Z26" s="185"/>
      <c r="AA26" s="185"/>
    </row>
    <row r="27" spans="2:27" ht="30" customHeight="1" x14ac:dyDescent="0.15">
      <c r="B27" s="178" t="str">
        <f>IF(LEN('Data_9-2'!A6)&gt;0,'Data_9-2'!A6,"")</f>
        <v>平成</v>
      </c>
      <c r="C27" s="178"/>
      <c r="D27" s="178">
        <f>IF(LEN('Data_9-2'!B6)&gt;0,'Data_9-2'!B6,"")</f>
        <v>29</v>
      </c>
      <c r="E27" s="178"/>
      <c r="F27" s="3" t="str">
        <f>IF(LEN('Data_9-2'!C6)&gt;0,'Data_9-2'!C6,"")</f>
        <v>年</v>
      </c>
      <c r="G27" s="188">
        <f>IF(LEN('Data_9-2'!D6)&gt;0,'Data_9-2'!D6,"-")</f>
        <v>0</v>
      </c>
      <c r="H27" s="189"/>
      <c r="I27" s="189"/>
      <c r="J27" s="189"/>
      <c r="K27" s="189"/>
      <c r="L27" s="189"/>
      <c r="M27" s="189"/>
      <c r="N27" s="166">
        <f>IF(LEN('Data_9-2'!F6)&gt;0,'Data_9-2'!F6,"-")</f>
        <v>115</v>
      </c>
      <c r="O27" s="166"/>
      <c r="P27" s="166"/>
      <c r="Q27" s="166"/>
      <c r="R27" s="166"/>
      <c r="S27" s="166"/>
      <c r="T27" s="166"/>
      <c r="U27" s="166">
        <f>IF(LEN('Data_9-2'!H6)&gt;0,'Data_9-2'!H6,"-")</f>
        <v>808</v>
      </c>
      <c r="V27" s="166"/>
      <c r="W27" s="166"/>
      <c r="X27" s="166"/>
      <c r="Y27" s="166"/>
      <c r="Z27" s="166"/>
      <c r="AA27" s="166"/>
    </row>
    <row r="28" spans="2:27" ht="30" customHeight="1" x14ac:dyDescent="0.15">
      <c r="B28" s="178" t="str">
        <f>IF(LEN('Data_9-2'!A7)&gt;0,'Data_9-2'!A7,"")</f>
        <v/>
      </c>
      <c r="C28" s="178"/>
      <c r="D28" s="178">
        <f>IF(LEN('Data_9-2'!B7)&gt;0,'Data_9-2'!B7,"")</f>
        <v>30</v>
      </c>
      <c r="E28" s="178"/>
      <c r="F28" s="3" t="str">
        <f>IF(LEN('Data_9-2'!C7)&gt;0,'Data_9-2'!C7,"")</f>
        <v/>
      </c>
      <c r="G28" s="165">
        <f>IF(LEN('Data_9-2'!D7)&gt;0,'Data_9-2'!D7,"-")</f>
        <v>0</v>
      </c>
      <c r="H28" s="166"/>
      <c r="I28" s="166"/>
      <c r="J28" s="166"/>
      <c r="K28" s="166"/>
      <c r="L28" s="166"/>
      <c r="M28" s="166"/>
      <c r="N28" s="166">
        <f>IF(LEN('Data_9-2'!F7)&gt;0,'Data_9-2'!F7,"-")</f>
        <v>115</v>
      </c>
      <c r="O28" s="166"/>
      <c r="P28" s="166"/>
      <c r="Q28" s="166"/>
      <c r="R28" s="166"/>
      <c r="S28" s="166"/>
      <c r="T28" s="166"/>
      <c r="U28" s="166">
        <f>IF(LEN('Data_9-2'!H7)&gt;0,'Data_9-2'!H7,"-")</f>
        <v>808</v>
      </c>
      <c r="V28" s="166"/>
      <c r="W28" s="166"/>
      <c r="X28" s="166"/>
      <c r="Y28" s="166"/>
      <c r="Z28" s="166"/>
      <c r="AA28" s="166"/>
    </row>
    <row r="29" spans="2:27" ht="30" customHeight="1" x14ac:dyDescent="0.15">
      <c r="B29" s="178" t="str">
        <f>IF(LEN('Data_9-2'!A8)&gt;0,'Data_9-2'!A8,"")</f>
        <v/>
      </c>
      <c r="C29" s="178"/>
      <c r="D29" s="178">
        <f>IF(LEN('Data_9-2'!B8)&gt;0,'Data_9-2'!B8,"")</f>
        <v>31</v>
      </c>
      <c r="E29" s="178"/>
      <c r="F29" s="3" t="str">
        <f>IF(LEN('Data_9-2'!C8)&gt;0,'Data_9-2'!C8,"")</f>
        <v/>
      </c>
      <c r="G29" s="165">
        <f>IF(LEN('Data_9-2'!D8)&gt;0,'Data_9-2'!D8,"-")</f>
        <v>0</v>
      </c>
      <c r="H29" s="166"/>
      <c r="I29" s="166"/>
      <c r="J29" s="166"/>
      <c r="K29" s="166"/>
      <c r="L29" s="166"/>
      <c r="M29" s="166"/>
      <c r="N29" s="166">
        <f>IF(LEN('Data_9-2'!F8)&gt;0,'Data_9-2'!F8,"-")</f>
        <v>115</v>
      </c>
      <c r="O29" s="166"/>
      <c r="P29" s="166"/>
      <c r="Q29" s="166"/>
      <c r="R29" s="166"/>
      <c r="S29" s="166"/>
      <c r="T29" s="166"/>
      <c r="U29" s="166">
        <f>IF(LEN('Data_9-2'!H8)&gt;0,'Data_9-2'!H8,"-")</f>
        <v>808</v>
      </c>
      <c r="V29" s="166"/>
      <c r="W29" s="166"/>
      <c r="X29" s="166"/>
      <c r="Y29" s="166"/>
      <c r="Z29" s="166"/>
      <c r="AA29" s="166"/>
    </row>
    <row r="30" spans="2:27" ht="30" customHeight="1" x14ac:dyDescent="0.15">
      <c r="B30" s="187" t="str">
        <f>IF(LEN('Data_9-2'!A9)&gt;0,'Data_9-2'!A9,"")</f>
        <v>令和</v>
      </c>
      <c r="C30" s="187"/>
      <c r="D30" s="178">
        <f>IF(LEN('Data_9-2'!B9)&gt;0,'Data_9-2'!B9,"")</f>
        <v>2</v>
      </c>
      <c r="E30" s="178"/>
      <c r="F30" s="6" t="str">
        <f>IF(LEN('Data_9-2'!C9)&gt;0,'Data_9-2'!C9,"")</f>
        <v>年</v>
      </c>
      <c r="G30" s="165">
        <f>IF(LEN('Data_9-2'!D9)&gt;0,'Data_9-2'!D9,"-")</f>
        <v>0</v>
      </c>
      <c r="H30" s="166"/>
      <c r="I30" s="166"/>
      <c r="J30" s="166"/>
      <c r="K30" s="166"/>
      <c r="L30" s="166"/>
      <c r="M30" s="166"/>
      <c r="N30" s="166">
        <f>IF(LEN('Data_9-2'!F9)&gt;0,'Data_9-2'!F9,"-")</f>
        <v>115</v>
      </c>
      <c r="O30" s="166"/>
      <c r="P30" s="166"/>
      <c r="Q30" s="166"/>
      <c r="R30" s="166"/>
      <c r="S30" s="166"/>
      <c r="T30" s="166"/>
      <c r="U30" s="166">
        <f>IF(LEN('Data_9-2'!H9)&gt;0,'Data_9-2'!H9,"-")</f>
        <v>808</v>
      </c>
      <c r="V30" s="166"/>
      <c r="W30" s="166"/>
      <c r="X30" s="166"/>
      <c r="Y30" s="166"/>
      <c r="Z30" s="166"/>
      <c r="AA30" s="166"/>
    </row>
    <row r="31" spans="2:27" ht="30" customHeight="1" x14ac:dyDescent="0.15">
      <c r="B31" s="174" t="str">
        <f>IF(LEN('Data_9-2'!A10)&gt;0,'Data_9-2'!A10,"")</f>
        <v/>
      </c>
      <c r="C31" s="174"/>
      <c r="D31" s="174">
        <f>IF(LEN('Data_9-2'!B10)&gt;0,'Data_9-2'!B10,"")</f>
        <v>3</v>
      </c>
      <c r="E31" s="174"/>
      <c r="F31" s="7" t="str">
        <f>IF(LEN('Data_9-2'!C10)&gt;0,'Data_9-2'!C10,"")</f>
        <v/>
      </c>
      <c r="G31" s="167">
        <f>IF(LEN('Data_9-2'!D10)&gt;0,'Data_9-2'!D10,"-")</f>
        <v>0</v>
      </c>
      <c r="H31" s="168"/>
      <c r="I31" s="168"/>
      <c r="J31" s="168"/>
      <c r="K31" s="168"/>
      <c r="L31" s="168"/>
      <c r="M31" s="168"/>
      <c r="N31" s="168">
        <f>IF(LEN('Data_9-2'!F10)&gt;0,'Data_9-2'!F10,"-")</f>
        <v>115</v>
      </c>
      <c r="O31" s="168"/>
      <c r="P31" s="168"/>
      <c r="Q31" s="168"/>
      <c r="R31" s="168"/>
      <c r="S31" s="168"/>
      <c r="T31" s="168"/>
      <c r="U31" s="168">
        <f>IF(LEN('Data_9-2'!H10)&gt;0,'Data_9-2'!H10,"-")</f>
        <v>808</v>
      </c>
      <c r="V31" s="168"/>
      <c r="W31" s="168"/>
      <c r="X31" s="168"/>
      <c r="Y31" s="168"/>
      <c r="Z31" s="168"/>
      <c r="AA31" s="168"/>
    </row>
    <row r="32" spans="2:27" ht="30" customHeight="1" x14ac:dyDescent="0.15">
      <c r="U32" s="190" t="s">
        <v>283</v>
      </c>
      <c r="V32" s="190"/>
      <c r="W32" s="190"/>
      <c r="X32" s="190"/>
      <c r="Y32" s="190"/>
      <c r="Z32" s="190"/>
      <c r="AA32" s="190"/>
    </row>
  </sheetData>
  <mergeCells count="117">
    <mergeCell ref="B1:G1"/>
    <mergeCell ref="N26:T26"/>
    <mergeCell ref="B7:F8"/>
    <mergeCell ref="M8:O8"/>
    <mergeCell ref="B13:C13"/>
    <mergeCell ref="G25:T25"/>
    <mergeCell ref="H19:K19"/>
    <mergeCell ref="L19:O19"/>
    <mergeCell ref="G26:M26"/>
    <mergeCell ref="G7:I8"/>
    <mergeCell ref="P9:R9"/>
    <mergeCell ref="T17:W17"/>
    <mergeCell ref="P16:AA16"/>
    <mergeCell ref="U24:AA24"/>
    <mergeCell ref="T19:W19"/>
    <mergeCell ref="P20:AA20"/>
    <mergeCell ref="G11:I11"/>
    <mergeCell ref="J11:L11"/>
    <mergeCell ref="M11:O11"/>
    <mergeCell ref="P11:R11"/>
    <mergeCell ref="S11:U11"/>
    <mergeCell ref="V11:X11"/>
    <mergeCell ref="Y7:AA8"/>
    <mergeCell ref="B9:C9"/>
    <mergeCell ref="U32:AA32"/>
    <mergeCell ref="N27:T27"/>
    <mergeCell ref="U27:AA27"/>
    <mergeCell ref="X17:AA17"/>
    <mergeCell ref="T18:W18"/>
    <mergeCell ref="N31:T31"/>
    <mergeCell ref="U31:AA31"/>
    <mergeCell ref="N30:T30"/>
    <mergeCell ref="U30:AA30"/>
    <mergeCell ref="U28:AA28"/>
    <mergeCell ref="U29:AA29"/>
    <mergeCell ref="X19:AA19"/>
    <mergeCell ref="N29:T29"/>
    <mergeCell ref="J10:L10"/>
    <mergeCell ref="M10:O10"/>
    <mergeCell ref="P10:R10"/>
    <mergeCell ref="S10:U10"/>
    <mergeCell ref="V10:X10"/>
    <mergeCell ref="D9:E9"/>
    <mergeCell ref="P8:R8"/>
    <mergeCell ref="M7:R7"/>
    <mergeCell ref="S7:X7"/>
    <mergeCell ref="J7:L8"/>
    <mergeCell ref="M9:O9"/>
    <mergeCell ref="S8:U8"/>
    <mergeCell ref="V8:X8"/>
    <mergeCell ref="S9:U9"/>
    <mergeCell ref="V9:X9"/>
    <mergeCell ref="D31:E31"/>
    <mergeCell ref="B29:C29"/>
    <mergeCell ref="D29:E29"/>
    <mergeCell ref="B30:C30"/>
    <mergeCell ref="D30:E30"/>
    <mergeCell ref="D27:E27"/>
    <mergeCell ref="B31:C31"/>
    <mergeCell ref="B27:C27"/>
    <mergeCell ref="B3:AA3"/>
    <mergeCell ref="V14:AA14"/>
    <mergeCell ref="B15:J15"/>
    <mergeCell ref="B16:G16"/>
    <mergeCell ref="S6:AA6"/>
    <mergeCell ref="B6:G6"/>
    <mergeCell ref="B5:J5"/>
    <mergeCell ref="Y9:AA9"/>
    <mergeCell ref="G9:I9"/>
    <mergeCell ref="J9:L9"/>
    <mergeCell ref="B10:C10"/>
    <mergeCell ref="D10:E10"/>
    <mergeCell ref="B11:C11"/>
    <mergeCell ref="H18:K18"/>
    <mergeCell ref="L18:O18"/>
    <mergeCell ref="P18:S18"/>
    <mergeCell ref="Y10:AA10"/>
    <mergeCell ref="B19:G19"/>
    <mergeCell ref="B17:G17"/>
    <mergeCell ref="B28:C28"/>
    <mergeCell ref="D28:E28"/>
    <mergeCell ref="B25:F26"/>
    <mergeCell ref="B23:AA23"/>
    <mergeCell ref="U25:AA26"/>
    <mergeCell ref="B24:G24"/>
    <mergeCell ref="H17:K17"/>
    <mergeCell ref="N28:T28"/>
    <mergeCell ref="B18:G18"/>
    <mergeCell ref="L17:O17"/>
    <mergeCell ref="P17:S17"/>
    <mergeCell ref="G10:I10"/>
    <mergeCell ref="B12:C12"/>
    <mergeCell ref="D12:E12"/>
    <mergeCell ref="J13:L13"/>
    <mergeCell ref="M13:O13"/>
    <mergeCell ref="G27:M27"/>
    <mergeCell ref="G28:M28"/>
    <mergeCell ref="V12:X12"/>
    <mergeCell ref="D11:E11"/>
    <mergeCell ref="D13:E13"/>
    <mergeCell ref="G29:M29"/>
    <mergeCell ref="G30:M30"/>
    <mergeCell ref="G31:M31"/>
    <mergeCell ref="X18:AA18"/>
    <mergeCell ref="Y12:AA12"/>
    <mergeCell ref="P19:S19"/>
    <mergeCell ref="Y11:AA11"/>
    <mergeCell ref="P13:R13"/>
    <mergeCell ref="S12:U12"/>
    <mergeCell ref="M12:O12"/>
    <mergeCell ref="P12:R12"/>
    <mergeCell ref="Y13:AA13"/>
    <mergeCell ref="G12:I12"/>
    <mergeCell ref="J12:L12"/>
    <mergeCell ref="V13:X13"/>
    <mergeCell ref="G13:I13"/>
    <mergeCell ref="S13:U13"/>
  </mergeCells>
  <phoneticPr fontId="2"/>
  <pageMargins left="0.78740157480314965" right="0.78740157480314965" top="0.78740157480314965" bottom="0.64" header="0.78740157480314965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>
      <selection activeCell="K14" sqref="K14"/>
    </sheetView>
  </sheetViews>
  <sheetFormatPr defaultRowHeight="17.25" x14ac:dyDescent="0.2"/>
  <cols>
    <col min="1" max="1" width="5.625" style="54" customWidth="1"/>
    <col min="2" max="2" width="6.5" style="54" customWidth="1"/>
    <col min="3" max="3" width="5.625" style="54" customWidth="1"/>
    <col min="4" max="4" width="13.25" style="54" customWidth="1"/>
    <col min="5" max="8" width="10.625" style="54" customWidth="1"/>
    <col min="9" max="9" width="13.5" style="54" customWidth="1"/>
    <col min="10" max="10" width="12.375" style="54" customWidth="1"/>
    <col min="11" max="11" width="13.75" style="54" customWidth="1"/>
    <col min="12" max="14" width="12.375" style="54" customWidth="1"/>
    <col min="15" max="15" width="3.625" style="54" customWidth="1"/>
    <col min="16" max="16" width="9" style="54" customWidth="1"/>
    <col min="17" max="256" width="9" style="54"/>
    <col min="257" max="257" width="5.625" style="54" customWidth="1"/>
    <col min="258" max="258" width="6.5" style="54" customWidth="1"/>
    <col min="259" max="259" width="5.625" style="54" customWidth="1"/>
    <col min="260" max="260" width="13.25" style="54" customWidth="1"/>
    <col min="261" max="264" width="10.625" style="54" customWidth="1"/>
    <col min="265" max="265" width="13.5" style="54" customWidth="1"/>
    <col min="266" max="266" width="12.375" style="54" customWidth="1"/>
    <col min="267" max="267" width="13.75" style="54" customWidth="1"/>
    <col min="268" max="270" width="12.375" style="54" customWidth="1"/>
    <col min="271" max="271" width="3.625" style="54" customWidth="1"/>
    <col min="272" max="272" width="9" style="54" customWidth="1"/>
    <col min="273" max="512" width="9" style="54"/>
    <col min="513" max="513" width="5.625" style="54" customWidth="1"/>
    <col min="514" max="514" width="6.5" style="54" customWidth="1"/>
    <col min="515" max="515" width="5.625" style="54" customWidth="1"/>
    <col min="516" max="516" width="13.25" style="54" customWidth="1"/>
    <col min="517" max="520" width="10.625" style="54" customWidth="1"/>
    <col min="521" max="521" width="13.5" style="54" customWidth="1"/>
    <col min="522" max="522" width="12.375" style="54" customWidth="1"/>
    <col min="523" max="523" width="13.75" style="54" customWidth="1"/>
    <col min="524" max="526" width="12.375" style="54" customWidth="1"/>
    <col min="527" max="527" width="3.625" style="54" customWidth="1"/>
    <col min="528" max="528" width="9" style="54" customWidth="1"/>
    <col min="529" max="768" width="9" style="54"/>
    <col min="769" max="769" width="5.625" style="54" customWidth="1"/>
    <col min="770" max="770" width="6.5" style="54" customWidth="1"/>
    <col min="771" max="771" width="5.625" style="54" customWidth="1"/>
    <col min="772" max="772" width="13.25" style="54" customWidth="1"/>
    <col min="773" max="776" width="10.625" style="54" customWidth="1"/>
    <col min="777" max="777" width="13.5" style="54" customWidth="1"/>
    <col min="778" max="778" width="12.375" style="54" customWidth="1"/>
    <col min="779" max="779" width="13.75" style="54" customWidth="1"/>
    <col min="780" max="782" width="12.375" style="54" customWidth="1"/>
    <col min="783" max="783" width="3.625" style="54" customWidth="1"/>
    <col min="784" max="784" width="9" style="54" customWidth="1"/>
    <col min="785" max="1024" width="9" style="54"/>
    <col min="1025" max="1025" width="5.625" style="54" customWidth="1"/>
    <col min="1026" max="1026" width="6.5" style="54" customWidth="1"/>
    <col min="1027" max="1027" width="5.625" style="54" customWidth="1"/>
    <col min="1028" max="1028" width="13.25" style="54" customWidth="1"/>
    <col min="1029" max="1032" width="10.625" style="54" customWidth="1"/>
    <col min="1033" max="1033" width="13.5" style="54" customWidth="1"/>
    <col min="1034" max="1034" width="12.375" style="54" customWidth="1"/>
    <col min="1035" max="1035" width="13.75" style="54" customWidth="1"/>
    <col min="1036" max="1038" width="12.375" style="54" customWidth="1"/>
    <col min="1039" max="1039" width="3.625" style="54" customWidth="1"/>
    <col min="1040" max="1040" width="9" style="54" customWidth="1"/>
    <col min="1041" max="1280" width="9" style="54"/>
    <col min="1281" max="1281" width="5.625" style="54" customWidth="1"/>
    <col min="1282" max="1282" width="6.5" style="54" customWidth="1"/>
    <col min="1283" max="1283" width="5.625" style="54" customWidth="1"/>
    <col min="1284" max="1284" width="13.25" style="54" customWidth="1"/>
    <col min="1285" max="1288" width="10.625" style="54" customWidth="1"/>
    <col min="1289" max="1289" width="13.5" style="54" customWidth="1"/>
    <col min="1290" max="1290" width="12.375" style="54" customWidth="1"/>
    <col min="1291" max="1291" width="13.75" style="54" customWidth="1"/>
    <col min="1292" max="1294" width="12.375" style="54" customWidth="1"/>
    <col min="1295" max="1295" width="3.625" style="54" customWidth="1"/>
    <col min="1296" max="1296" width="9" style="54" customWidth="1"/>
    <col min="1297" max="1536" width="9" style="54"/>
    <col min="1537" max="1537" width="5.625" style="54" customWidth="1"/>
    <col min="1538" max="1538" width="6.5" style="54" customWidth="1"/>
    <col min="1539" max="1539" width="5.625" style="54" customWidth="1"/>
    <col min="1540" max="1540" width="13.25" style="54" customWidth="1"/>
    <col min="1541" max="1544" width="10.625" style="54" customWidth="1"/>
    <col min="1545" max="1545" width="13.5" style="54" customWidth="1"/>
    <col min="1546" max="1546" width="12.375" style="54" customWidth="1"/>
    <col min="1547" max="1547" width="13.75" style="54" customWidth="1"/>
    <col min="1548" max="1550" width="12.375" style="54" customWidth="1"/>
    <col min="1551" max="1551" width="3.625" style="54" customWidth="1"/>
    <col min="1552" max="1552" width="9" style="54" customWidth="1"/>
    <col min="1553" max="1792" width="9" style="54"/>
    <col min="1793" max="1793" width="5.625" style="54" customWidth="1"/>
    <col min="1794" max="1794" width="6.5" style="54" customWidth="1"/>
    <col min="1795" max="1795" width="5.625" style="54" customWidth="1"/>
    <col min="1796" max="1796" width="13.25" style="54" customWidth="1"/>
    <col min="1797" max="1800" width="10.625" style="54" customWidth="1"/>
    <col min="1801" max="1801" width="13.5" style="54" customWidth="1"/>
    <col min="1802" max="1802" width="12.375" style="54" customWidth="1"/>
    <col min="1803" max="1803" width="13.75" style="54" customWidth="1"/>
    <col min="1804" max="1806" width="12.375" style="54" customWidth="1"/>
    <col min="1807" max="1807" width="3.625" style="54" customWidth="1"/>
    <col min="1808" max="1808" width="9" style="54" customWidth="1"/>
    <col min="1809" max="2048" width="9" style="54"/>
    <col min="2049" max="2049" width="5.625" style="54" customWidth="1"/>
    <col min="2050" max="2050" width="6.5" style="54" customWidth="1"/>
    <col min="2051" max="2051" width="5.625" style="54" customWidth="1"/>
    <col min="2052" max="2052" width="13.25" style="54" customWidth="1"/>
    <col min="2053" max="2056" width="10.625" style="54" customWidth="1"/>
    <col min="2057" max="2057" width="13.5" style="54" customWidth="1"/>
    <col min="2058" max="2058" width="12.375" style="54" customWidth="1"/>
    <col min="2059" max="2059" width="13.75" style="54" customWidth="1"/>
    <col min="2060" max="2062" width="12.375" style="54" customWidth="1"/>
    <col min="2063" max="2063" width="3.625" style="54" customWidth="1"/>
    <col min="2064" max="2064" width="9" style="54" customWidth="1"/>
    <col min="2065" max="2304" width="9" style="54"/>
    <col min="2305" max="2305" width="5.625" style="54" customWidth="1"/>
    <col min="2306" max="2306" width="6.5" style="54" customWidth="1"/>
    <col min="2307" max="2307" width="5.625" style="54" customWidth="1"/>
    <col min="2308" max="2308" width="13.25" style="54" customWidth="1"/>
    <col min="2309" max="2312" width="10.625" style="54" customWidth="1"/>
    <col min="2313" max="2313" width="13.5" style="54" customWidth="1"/>
    <col min="2314" max="2314" width="12.375" style="54" customWidth="1"/>
    <col min="2315" max="2315" width="13.75" style="54" customWidth="1"/>
    <col min="2316" max="2318" width="12.375" style="54" customWidth="1"/>
    <col min="2319" max="2319" width="3.625" style="54" customWidth="1"/>
    <col min="2320" max="2320" width="9" style="54" customWidth="1"/>
    <col min="2321" max="2560" width="9" style="54"/>
    <col min="2561" max="2561" width="5.625" style="54" customWidth="1"/>
    <col min="2562" max="2562" width="6.5" style="54" customWidth="1"/>
    <col min="2563" max="2563" width="5.625" style="54" customWidth="1"/>
    <col min="2564" max="2564" width="13.25" style="54" customWidth="1"/>
    <col min="2565" max="2568" width="10.625" style="54" customWidth="1"/>
    <col min="2569" max="2569" width="13.5" style="54" customWidth="1"/>
    <col min="2570" max="2570" width="12.375" style="54" customWidth="1"/>
    <col min="2571" max="2571" width="13.75" style="54" customWidth="1"/>
    <col min="2572" max="2574" width="12.375" style="54" customWidth="1"/>
    <col min="2575" max="2575" width="3.625" style="54" customWidth="1"/>
    <col min="2576" max="2576" width="9" style="54" customWidth="1"/>
    <col min="2577" max="2816" width="9" style="54"/>
    <col min="2817" max="2817" width="5.625" style="54" customWidth="1"/>
    <col min="2818" max="2818" width="6.5" style="54" customWidth="1"/>
    <col min="2819" max="2819" width="5.625" style="54" customWidth="1"/>
    <col min="2820" max="2820" width="13.25" style="54" customWidth="1"/>
    <col min="2821" max="2824" width="10.625" style="54" customWidth="1"/>
    <col min="2825" max="2825" width="13.5" style="54" customWidth="1"/>
    <col min="2826" max="2826" width="12.375" style="54" customWidth="1"/>
    <col min="2827" max="2827" width="13.75" style="54" customWidth="1"/>
    <col min="2828" max="2830" width="12.375" style="54" customWidth="1"/>
    <col min="2831" max="2831" width="3.625" style="54" customWidth="1"/>
    <col min="2832" max="2832" width="9" style="54" customWidth="1"/>
    <col min="2833" max="3072" width="9" style="54"/>
    <col min="3073" max="3073" width="5.625" style="54" customWidth="1"/>
    <col min="3074" max="3074" width="6.5" style="54" customWidth="1"/>
    <col min="3075" max="3075" width="5.625" style="54" customWidth="1"/>
    <col min="3076" max="3076" width="13.25" style="54" customWidth="1"/>
    <col min="3077" max="3080" width="10.625" style="54" customWidth="1"/>
    <col min="3081" max="3081" width="13.5" style="54" customWidth="1"/>
    <col min="3082" max="3082" width="12.375" style="54" customWidth="1"/>
    <col min="3083" max="3083" width="13.75" style="54" customWidth="1"/>
    <col min="3084" max="3086" width="12.375" style="54" customWidth="1"/>
    <col min="3087" max="3087" width="3.625" style="54" customWidth="1"/>
    <col min="3088" max="3088" width="9" style="54" customWidth="1"/>
    <col min="3089" max="3328" width="9" style="54"/>
    <col min="3329" max="3329" width="5.625" style="54" customWidth="1"/>
    <col min="3330" max="3330" width="6.5" style="54" customWidth="1"/>
    <col min="3331" max="3331" width="5.625" style="54" customWidth="1"/>
    <col min="3332" max="3332" width="13.25" style="54" customWidth="1"/>
    <col min="3333" max="3336" width="10.625" style="54" customWidth="1"/>
    <col min="3337" max="3337" width="13.5" style="54" customWidth="1"/>
    <col min="3338" max="3338" width="12.375" style="54" customWidth="1"/>
    <col min="3339" max="3339" width="13.75" style="54" customWidth="1"/>
    <col min="3340" max="3342" width="12.375" style="54" customWidth="1"/>
    <col min="3343" max="3343" width="3.625" style="54" customWidth="1"/>
    <col min="3344" max="3344" width="9" style="54" customWidth="1"/>
    <col min="3345" max="3584" width="9" style="54"/>
    <col min="3585" max="3585" width="5.625" style="54" customWidth="1"/>
    <col min="3586" max="3586" width="6.5" style="54" customWidth="1"/>
    <col min="3587" max="3587" width="5.625" style="54" customWidth="1"/>
    <col min="3588" max="3588" width="13.25" style="54" customWidth="1"/>
    <col min="3589" max="3592" width="10.625" style="54" customWidth="1"/>
    <col min="3593" max="3593" width="13.5" style="54" customWidth="1"/>
    <col min="3594" max="3594" width="12.375" style="54" customWidth="1"/>
    <col min="3595" max="3595" width="13.75" style="54" customWidth="1"/>
    <col min="3596" max="3598" width="12.375" style="54" customWidth="1"/>
    <col min="3599" max="3599" width="3.625" style="54" customWidth="1"/>
    <col min="3600" max="3600" width="9" style="54" customWidth="1"/>
    <col min="3601" max="3840" width="9" style="54"/>
    <col min="3841" max="3841" width="5.625" style="54" customWidth="1"/>
    <col min="3842" max="3842" width="6.5" style="54" customWidth="1"/>
    <col min="3843" max="3843" width="5.625" style="54" customWidth="1"/>
    <col min="3844" max="3844" width="13.25" style="54" customWidth="1"/>
    <col min="3845" max="3848" width="10.625" style="54" customWidth="1"/>
    <col min="3849" max="3849" width="13.5" style="54" customWidth="1"/>
    <col min="3850" max="3850" width="12.375" style="54" customWidth="1"/>
    <col min="3851" max="3851" width="13.75" style="54" customWidth="1"/>
    <col min="3852" max="3854" width="12.375" style="54" customWidth="1"/>
    <col min="3855" max="3855" width="3.625" style="54" customWidth="1"/>
    <col min="3856" max="3856" width="9" style="54" customWidth="1"/>
    <col min="3857" max="4096" width="9" style="54"/>
    <col min="4097" max="4097" width="5.625" style="54" customWidth="1"/>
    <col min="4098" max="4098" width="6.5" style="54" customWidth="1"/>
    <col min="4099" max="4099" width="5.625" style="54" customWidth="1"/>
    <col min="4100" max="4100" width="13.25" style="54" customWidth="1"/>
    <col min="4101" max="4104" width="10.625" style="54" customWidth="1"/>
    <col min="4105" max="4105" width="13.5" style="54" customWidth="1"/>
    <col min="4106" max="4106" width="12.375" style="54" customWidth="1"/>
    <col min="4107" max="4107" width="13.75" style="54" customWidth="1"/>
    <col min="4108" max="4110" width="12.375" style="54" customWidth="1"/>
    <col min="4111" max="4111" width="3.625" style="54" customWidth="1"/>
    <col min="4112" max="4112" width="9" style="54" customWidth="1"/>
    <col min="4113" max="4352" width="9" style="54"/>
    <col min="4353" max="4353" width="5.625" style="54" customWidth="1"/>
    <col min="4354" max="4354" width="6.5" style="54" customWidth="1"/>
    <col min="4355" max="4355" width="5.625" style="54" customWidth="1"/>
    <col min="4356" max="4356" width="13.25" style="54" customWidth="1"/>
    <col min="4357" max="4360" width="10.625" style="54" customWidth="1"/>
    <col min="4361" max="4361" width="13.5" style="54" customWidth="1"/>
    <col min="4362" max="4362" width="12.375" style="54" customWidth="1"/>
    <col min="4363" max="4363" width="13.75" style="54" customWidth="1"/>
    <col min="4364" max="4366" width="12.375" style="54" customWidth="1"/>
    <col min="4367" max="4367" width="3.625" style="54" customWidth="1"/>
    <col min="4368" max="4368" width="9" style="54" customWidth="1"/>
    <col min="4369" max="4608" width="9" style="54"/>
    <col min="4609" max="4609" width="5.625" style="54" customWidth="1"/>
    <col min="4610" max="4610" width="6.5" style="54" customWidth="1"/>
    <col min="4611" max="4611" width="5.625" style="54" customWidth="1"/>
    <col min="4612" max="4612" width="13.25" style="54" customWidth="1"/>
    <col min="4613" max="4616" width="10.625" style="54" customWidth="1"/>
    <col min="4617" max="4617" width="13.5" style="54" customWidth="1"/>
    <col min="4618" max="4618" width="12.375" style="54" customWidth="1"/>
    <col min="4619" max="4619" width="13.75" style="54" customWidth="1"/>
    <col min="4620" max="4622" width="12.375" style="54" customWidth="1"/>
    <col min="4623" max="4623" width="3.625" style="54" customWidth="1"/>
    <col min="4624" max="4624" width="9" style="54" customWidth="1"/>
    <col min="4625" max="4864" width="9" style="54"/>
    <col min="4865" max="4865" width="5.625" style="54" customWidth="1"/>
    <col min="4866" max="4866" width="6.5" style="54" customWidth="1"/>
    <col min="4867" max="4867" width="5.625" style="54" customWidth="1"/>
    <col min="4868" max="4868" width="13.25" style="54" customWidth="1"/>
    <col min="4869" max="4872" width="10.625" style="54" customWidth="1"/>
    <col min="4873" max="4873" width="13.5" style="54" customWidth="1"/>
    <col min="4874" max="4874" width="12.375" style="54" customWidth="1"/>
    <col min="4875" max="4875" width="13.75" style="54" customWidth="1"/>
    <col min="4876" max="4878" width="12.375" style="54" customWidth="1"/>
    <col min="4879" max="4879" width="3.625" style="54" customWidth="1"/>
    <col min="4880" max="4880" width="9" style="54" customWidth="1"/>
    <col min="4881" max="5120" width="9" style="54"/>
    <col min="5121" max="5121" width="5.625" style="54" customWidth="1"/>
    <col min="5122" max="5122" width="6.5" style="54" customWidth="1"/>
    <col min="5123" max="5123" width="5.625" style="54" customWidth="1"/>
    <col min="5124" max="5124" width="13.25" style="54" customWidth="1"/>
    <col min="5125" max="5128" width="10.625" style="54" customWidth="1"/>
    <col min="5129" max="5129" width="13.5" style="54" customWidth="1"/>
    <col min="5130" max="5130" width="12.375" style="54" customWidth="1"/>
    <col min="5131" max="5131" width="13.75" style="54" customWidth="1"/>
    <col min="5132" max="5134" width="12.375" style="54" customWidth="1"/>
    <col min="5135" max="5135" width="3.625" style="54" customWidth="1"/>
    <col min="5136" max="5136" width="9" style="54" customWidth="1"/>
    <col min="5137" max="5376" width="9" style="54"/>
    <col min="5377" max="5377" width="5.625" style="54" customWidth="1"/>
    <col min="5378" max="5378" width="6.5" style="54" customWidth="1"/>
    <col min="5379" max="5379" width="5.625" style="54" customWidth="1"/>
    <col min="5380" max="5380" width="13.25" style="54" customWidth="1"/>
    <col min="5381" max="5384" width="10.625" style="54" customWidth="1"/>
    <col min="5385" max="5385" width="13.5" style="54" customWidth="1"/>
    <col min="5386" max="5386" width="12.375" style="54" customWidth="1"/>
    <col min="5387" max="5387" width="13.75" style="54" customWidth="1"/>
    <col min="5388" max="5390" width="12.375" style="54" customWidth="1"/>
    <col min="5391" max="5391" width="3.625" style="54" customWidth="1"/>
    <col min="5392" max="5392" width="9" style="54" customWidth="1"/>
    <col min="5393" max="5632" width="9" style="54"/>
    <col min="5633" max="5633" width="5.625" style="54" customWidth="1"/>
    <col min="5634" max="5634" width="6.5" style="54" customWidth="1"/>
    <col min="5635" max="5635" width="5.625" style="54" customWidth="1"/>
    <col min="5636" max="5636" width="13.25" style="54" customWidth="1"/>
    <col min="5637" max="5640" width="10.625" style="54" customWidth="1"/>
    <col min="5641" max="5641" width="13.5" style="54" customWidth="1"/>
    <col min="5642" max="5642" width="12.375" style="54" customWidth="1"/>
    <col min="5643" max="5643" width="13.75" style="54" customWidth="1"/>
    <col min="5644" max="5646" width="12.375" style="54" customWidth="1"/>
    <col min="5647" max="5647" width="3.625" style="54" customWidth="1"/>
    <col min="5648" max="5648" width="9" style="54" customWidth="1"/>
    <col min="5649" max="5888" width="9" style="54"/>
    <col min="5889" max="5889" width="5.625" style="54" customWidth="1"/>
    <col min="5890" max="5890" width="6.5" style="54" customWidth="1"/>
    <col min="5891" max="5891" width="5.625" style="54" customWidth="1"/>
    <col min="5892" max="5892" width="13.25" style="54" customWidth="1"/>
    <col min="5893" max="5896" width="10.625" style="54" customWidth="1"/>
    <col min="5897" max="5897" width="13.5" style="54" customWidth="1"/>
    <col min="5898" max="5898" width="12.375" style="54" customWidth="1"/>
    <col min="5899" max="5899" width="13.75" style="54" customWidth="1"/>
    <col min="5900" max="5902" width="12.375" style="54" customWidth="1"/>
    <col min="5903" max="5903" width="3.625" style="54" customWidth="1"/>
    <col min="5904" max="5904" width="9" style="54" customWidth="1"/>
    <col min="5905" max="6144" width="9" style="54"/>
    <col min="6145" max="6145" width="5.625" style="54" customWidth="1"/>
    <col min="6146" max="6146" width="6.5" style="54" customWidth="1"/>
    <col min="6147" max="6147" width="5.625" style="54" customWidth="1"/>
    <col min="6148" max="6148" width="13.25" style="54" customWidth="1"/>
    <col min="6149" max="6152" width="10.625" style="54" customWidth="1"/>
    <col min="6153" max="6153" width="13.5" style="54" customWidth="1"/>
    <col min="6154" max="6154" width="12.375" style="54" customWidth="1"/>
    <col min="6155" max="6155" width="13.75" style="54" customWidth="1"/>
    <col min="6156" max="6158" width="12.375" style="54" customWidth="1"/>
    <col min="6159" max="6159" width="3.625" style="54" customWidth="1"/>
    <col min="6160" max="6160" width="9" style="54" customWidth="1"/>
    <col min="6161" max="6400" width="9" style="54"/>
    <col min="6401" max="6401" width="5.625" style="54" customWidth="1"/>
    <col min="6402" max="6402" width="6.5" style="54" customWidth="1"/>
    <col min="6403" max="6403" width="5.625" style="54" customWidth="1"/>
    <col min="6404" max="6404" width="13.25" style="54" customWidth="1"/>
    <col min="6405" max="6408" width="10.625" style="54" customWidth="1"/>
    <col min="6409" max="6409" width="13.5" style="54" customWidth="1"/>
    <col min="6410" max="6410" width="12.375" style="54" customWidth="1"/>
    <col min="6411" max="6411" width="13.75" style="54" customWidth="1"/>
    <col min="6412" max="6414" width="12.375" style="54" customWidth="1"/>
    <col min="6415" max="6415" width="3.625" style="54" customWidth="1"/>
    <col min="6416" max="6416" width="9" style="54" customWidth="1"/>
    <col min="6417" max="6656" width="9" style="54"/>
    <col min="6657" max="6657" width="5.625" style="54" customWidth="1"/>
    <col min="6658" max="6658" width="6.5" style="54" customWidth="1"/>
    <col min="6659" max="6659" width="5.625" style="54" customWidth="1"/>
    <col min="6660" max="6660" width="13.25" style="54" customWidth="1"/>
    <col min="6661" max="6664" width="10.625" style="54" customWidth="1"/>
    <col min="6665" max="6665" width="13.5" style="54" customWidth="1"/>
    <col min="6666" max="6666" width="12.375" style="54" customWidth="1"/>
    <col min="6667" max="6667" width="13.75" style="54" customWidth="1"/>
    <col min="6668" max="6670" width="12.375" style="54" customWidth="1"/>
    <col min="6671" max="6671" width="3.625" style="54" customWidth="1"/>
    <col min="6672" max="6672" width="9" style="54" customWidth="1"/>
    <col min="6673" max="6912" width="9" style="54"/>
    <col min="6913" max="6913" width="5.625" style="54" customWidth="1"/>
    <col min="6914" max="6914" width="6.5" style="54" customWidth="1"/>
    <col min="6915" max="6915" width="5.625" style="54" customWidth="1"/>
    <col min="6916" max="6916" width="13.25" style="54" customWidth="1"/>
    <col min="6917" max="6920" width="10.625" style="54" customWidth="1"/>
    <col min="6921" max="6921" width="13.5" style="54" customWidth="1"/>
    <col min="6922" max="6922" width="12.375" style="54" customWidth="1"/>
    <col min="6923" max="6923" width="13.75" style="54" customWidth="1"/>
    <col min="6924" max="6926" width="12.375" style="54" customWidth="1"/>
    <col min="6927" max="6927" width="3.625" style="54" customWidth="1"/>
    <col min="6928" max="6928" width="9" style="54" customWidth="1"/>
    <col min="6929" max="7168" width="9" style="54"/>
    <col min="7169" max="7169" width="5.625" style="54" customWidth="1"/>
    <col min="7170" max="7170" width="6.5" style="54" customWidth="1"/>
    <col min="7171" max="7171" width="5.625" style="54" customWidth="1"/>
    <col min="7172" max="7172" width="13.25" style="54" customWidth="1"/>
    <col min="7173" max="7176" width="10.625" style="54" customWidth="1"/>
    <col min="7177" max="7177" width="13.5" style="54" customWidth="1"/>
    <col min="7178" max="7178" width="12.375" style="54" customWidth="1"/>
    <col min="7179" max="7179" width="13.75" style="54" customWidth="1"/>
    <col min="7180" max="7182" width="12.375" style="54" customWidth="1"/>
    <col min="7183" max="7183" width="3.625" style="54" customWidth="1"/>
    <col min="7184" max="7184" width="9" style="54" customWidth="1"/>
    <col min="7185" max="7424" width="9" style="54"/>
    <col min="7425" max="7425" width="5.625" style="54" customWidth="1"/>
    <col min="7426" max="7426" width="6.5" style="54" customWidth="1"/>
    <col min="7427" max="7427" width="5.625" style="54" customWidth="1"/>
    <col min="7428" max="7428" width="13.25" style="54" customWidth="1"/>
    <col min="7429" max="7432" width="10.625" style="54" customWidth="1"/>
    <col min="7433" max="7433" width="13.5" style="54" customWidth="1"/>
    <col min="7434" max="7434" width="12.375" style="54" customWidth="1"/>
    <col min="7435" max="7435" width="13.75" style="54" customWidth="1"/>
    <col min="7436" max="7438" width="12.375" style="54" customWidth="1"/>
    <col min="7439" max="7439" width="3.625" style="54" customWidth="1"/>
    <col min="7440" max="7440" width="9" style="54" customWidth="1"/>
    <col min="7441" max="7680" width="9" style="54"/>
    <col min="7681" max="7681" width="5.625" style="54" customWidth="1"/>
    <col min="7682" max="7682" width="6.5" style="54" customWidth="1"/>
    <col min="7683" max="7683" width="5.625" style="54" customWidth="1"/>
    <col min="7684" max="7684" width="13.25" style="54" customWidth="1"/>
    <col min="7685" max="7688" width="10.625" style="54" customWidth="1"/>
    <col min="7689" max="7689" width="13.5" style="54" customWidth="1"/>
    <col min="7690" max="7690" width="12.375" style="54" customWidth="1"/>
    <col min="7691" max="7691" width="13.75" style="54" customWidth="1"/>
    <col min="7692" max="7694" width="12.375" style="54" customWidth="1"/>
    <col min="7695" max="7695" width="3.625" style="54" customWidth="1"/>
    <col min="7696" max="7696" width="9" style="54" customWidth="1"/>
    <col min="7697" max="7936" width="9" style="54"/>
    <col min="7937" max="7937" width="5.625" style="54" customWidth="1"/>
    <col min="7938" max="7938" width="6.5" style="54" customWidth="1"/>
    <col min="7939" max="7939" width="5.625" style="54" customWidth="1"/>
    <col min="7940" max="7940" width="13.25" style="54" customWidth="1"/>
    <col min="7941" max="7944" width="10.625" style="54" customWidth="1"/>
    <col min="7945" max="7945" width="13.5" style="54" customWidth="1"/>
    <col min="7946" max="7946" width="12.375" style="54" customWidth="1"/>
    <col min="7947" max="7947" width="13.75" style="54" customWidth="1"/>
    <col min="7948" max="7950" width="12.375" style="54" customWidth="1"/>
    <col min="7951" max="7951" width="3.625" style="54" customWidth="1"/>
    <col min="7952" max="7952" width="9" style="54" customWidth="1"/>
    <col min="7953" max="8192" width="9" style="54"/>
    <col min="8193" max="8193" width="5.625" style="54" customWidth="1"/>
    <col min="8194" max="8194" width="6.5" style="54" customWidth="1"/>
    <col min="8195" max="8195" width="5.625" style="54" customWidth="1"/>
    <col min="8196" max="8196" width="13.25" style="54" customWidth="1"/>
    <col min="8197" max="8200" width="10.625" style="54" customWidth="1"/>
    <col min="8201" max="8201" width="13.5" style="54" customWidth="1"/>
    <col min="8202" max="8202" width="12.375" style="54" customWidth="1"/>
    <col min="8203" max="8203" width="13.75" style="54" customWidth="1"/>
    <col min="8204" max="8206" width="12.375" style="54" customWidth="1"/>
    <col min="8207" max="8207" width="3.625" style="54" customWidth="1"/>
    <col min="8208" max="8208" width="9" style="54" customWidth="1"/>
    <col min="8209" max="8448" width="9" style="54"/>
    <col min="8449" max="8449" width="5.625" style="54" customWidth="1"/>
    <col min="8450" max="8450" width="6.5" style="54" customWidth="1"/>
    <col min="8451" max="8451" width="5.625" style="54" customWidth="1"/>
    <col min="8452" max="8452" width="13.25" style="54" customWidth="1"/>
    <col min="8453" max="8456" width="10.625" style="54" customWidth="1"/>
    <col min="8457" max="8457" width="13.5" style="54" customWidth="1"/>
    <col min="8458" max="8458" width="12.375" style="54" customWidth="1"/>
    <col min="8459" max="8459" width="13.75" style="54" customWidth="1"/>
    <col min="8460" max="8462" width="12.375" style="54" customWidth="1"/>
    <col min="8463" max="8463" width="3.625" style="54" customWidth="1"/>
    <col min="8464" max="8464" width="9" style="54" customWidth="1"/>
    <col min="8465" max="8704" width="9" style="54"/>
    <col min="8705" max="8705" width="5.625" style="54" customWidth="1"/>
    <col min="8706" max="8706" width="6.5" style="54" customWidth="1"/>
    <col min="8707" max="8707" width="5.625" style="54" customWidth="1"/>
    <col min="8708" max="8708" width="13.25" style="54" customWidth="1"/>
    <col min="8709" max="8712" width="10.625" style="54" customWidth="1"/>
    <col min="8713" max="8713" width="13.5" style="54" customWidth="1"/>
    <col min="8714" max="8714" width="12.375" style="54" customWidth="1"/>
    <col min="8715" max="8715" width="13.75" style="54" customWidth="1"/>
    <col min="8716" max="8718" width="12.375" style="54" customWidth="1"/>
    <col min="8719" max="8719" width="3.625" style="54" customWidth="1"/>
    <col min="8720" max="8720" width="9" style="54" customWidth="1"/>
    <col min="8721" max="8960" width="9" style="54"/>
    <col min="8961" max="8961" width="5.625" style="54" customWidth="1"/>
    <col min="8962" max="8962" width="6.5" style="54" customWidth="1"/>
    <col min="8963" max="8963" width="5.625" style="54" customWidth="1"/>
    <col min="8964" max="8964" width="13.25" style="54" customWidth="1"/>
    <col min="8965" max="8968" width="10.625" style="54" customWidth="1"/>
    <col min="8969" max="8969" width="13.5" style="54" customWidth="1"/>
    <col min="8970" max="8970" width="12.375" style="54" customWidth="1"/>
    <col min="8971" max="8971" width="13.75" style="54" customWidth="1"/>
    <col min="8972" max="8974" width="12.375" style="54" customWidth="1"/>
    <col min="8975" max="8975" width="3.625" style="54" customWidth="1"/>
    <col min="8976" max="8976" width="9" style="54" customWidth="1"/>
    <col min="8977" max="9216" width="9" style="54"/>
    <col min="9217" max="9217" width="5.625" style="54" customWidth="1"/>
    <col min="9218" max="9218" width="6.5" style="54" customWidth="1"/>
    <col min="9219" max="9219" width="5.625" style="54" customWidth="1"/>
    <col min="9220" max="9220" width="13.25" style="54" customWidth="1"/>
    <col min="9221" max="9224" width="10.625" style="54" customWidth="1"/>
    <col min="9225" max="9225" width="13.5" style="54" customWidth="1"/>
    <col min="9226" max="9226" width="12.375" style="54" customWidth="1"/>
    <col min="9227" max="9227" width="13.75" style="54" customWidth="1"/>
    <col min="9228" max="9230" width="12.375" style="54" customWidth="1"/>
    <col min="9231" max="9231" width="3.625" style="54" customWidth="1"/>
    <col min="9232" max="9232" width="9" style="54" customWidth="1"/>
    <col min="9233" max="9472" width="9" style="54"/>
    <col min="9473" max="9473" width="5.625" style="54" customWidth="1"/>
    <col min="9474" max="9474" width="6.5" style="54" customWidth="1"/>
    <col min="9475" max="9475" width="5.625" style="54" customWidth="1"/>
    <col min="9476" max="9476" width="13.25" style="54" customWidth="1"/>
    <col min="9477" max="9480" width="10.625" style="54" customWidth="1"/>
    <col min="9481" max="9481" width="13.5" style="54" customWidth="1"/>
    <col min="9482" max="9482" width="12.375" style="54" customWidth="1"/>
    <col min="9483" max="9483" width="13.75" style="54" customWidth="1"/>
    <col min="9484" max="9486" width="12.375" style="54" customWidth="1"/>
    <col min="9487" max="9487" width="3.625" style="54" customWidth="1"/>
    <col min="9488" max="9488" width="9" style="54" customWidth="1"/>
    <col min="9489" max="9728" width="9" style="54"/>
    <col min="9729" max="9729" width="5.625" style="54" customWidth="1"/>
    <col min="9730" max="9730" width="6.5" style="54" customWidth="1"/>
    <col min="9731" max="9731" width="5.625" style="54" customWidth="1"/>
    <col min="9732" max="9732" width="13.25" style="54" customWidth="1"/>
    <col min="9733" max="9736" width="10.625" style="54" customWidth="1"/>
    <col min="9737" max="9737" width="13.5" style="54" customWidth="1"/>
    <col min="9738" max="9738" width="12.375" style="54" customWidth="1"/>
    <col min="9739" max="9739" width="13.75" style="54" customWidth="1"/>
    <col min="9740" max="9742" width="12.375" style="54" customWidth="1"/>
    <col min="9743" max="9743" width="3.625" style="54" customWidth="1"/>
    <col min="9744" max="9744" width="9" style="54" customWidth="1"/>
    <col min="9745" max="9984" width="9" style="54"/>
    <col min="9985" max="9985" width="5.625" style="54" customWidth="1"/>
    <col min="9986" max="9986" width="6.5" style="54" customWidth="1"/>
    <col min="9987" max="9987" width="5.625" style="54" customWidth="1"/>
    <col min="9988" max="9988" width="13.25" style="54" customWidth="1"/>
    <col min="9989" max="9992" width="10.625" style="54" customWidth="1"/>
    <col min="9993" max="9993" width="13.5" style="54" customWidth="1"/>
    <col min="9994" max="9994" width="12.375" style="54" customWidth="1"/>
    <col min="9995" max="9995" width="13.75" style="54" customWidth="1"/>
    <col min="9996" max="9998" width="12.375" style="54" customWidth="1"/>
    <col min="9999" max="9999" width="3.625" style="54" customWidth="1"/>
    <col min="10000" max="10000" width="9" style="54" customWidth="1"/>
    <col min="10001" max="10240" width="9" style="54"/>
    <col min="10241" max="10241" width="5.625" style="54" customWidth="1"/>
    <col min="10242" max="10242" width="6.5" style="54" customWidth="1"/>
    <col min="10243" max="10243" width="5.625" style="54" customWidth="1"/>
    <col min="10244" max="10244" width="13.25" style="54" customWidth="1"/>
    <col min="10245" max="10248" width="10.625" style="54" customWidth="1"/>
    <col min="10249" max="10249" width="13.5" style="54" customWidth="1"/>
    <col min="10250" max="10250" width="12.375" style="54" customWidth="1"/>
    <col min="10251" max="10251" width="13.75" style="54" customWidth="1"/>
    <col min="10252" max="10254" width="12.375" style="54" customWidth="1"/>
    <col min="10255" max="10255" width="3.625" style="54" customWidth="1"/>
    <col min="10256" max="10256" width="9" style="54" customWidth="1"/>
    <col min="10257" max="10496" width="9" style="54"/>
    <col min="10497" max="10497" width="5.625" style="54" customWidth="1"/>
    <col min="10498" max="10498" width="6.5" style="54" customWidth="1"/>
    <col min="10499" max="10499" width="5.625" style="54" customWidth="1"/>
    <col min="10500" max="10500" width="13.25" style="54" customWidth="1"/>
    <col min="10501" max="10504" width="10.625" style="54" customWidth="1"/>
    <col min="10505" max="10505" width="13.5" style="54" customWidth="1"/>
    <col min="10506" max="10506" width="12.375" style="54" customWidth="1"/>
    <col min="10507" max="10507" width="13.75" style="54" customWidth="1"/>
    <col min="10508" max="10510" width="12.375" style="54" customWidth="1"/>
    <col min="10511" max="10511" width="3.625" style="54" customWidth="1"/>
    <col min="10512" max="10512" width="9" style="54" customWidth="1"/>
    <col min="10513" max="10752" width="9" style="54"/>
    <col min="10753" max="10753" width="5.625" style="54" customWidth="1"/>
    <col min="10754" max="10754" width="6.5" style="54" customWidth="1"/>
    <col min="10755" max="10755" width="5.625" style="54" customWidth="1"/>
    <col min="10756" max="10756" width="13.25" style="54" customWidth="1"/>
    <col min="10757" max="10760" width="10.625" style="54" customWidth="1"/>
    <col min="10761" max="10761" width="13.5" style="54" customWidth="1"/>
    <col min="10762" max="10762" width="12.375" style="54" customWidth="1"/>
    <col min="10763" max="10763" width="13.75" style="54" customWidth="1"/>
    <col min="10764" max="10766" width="12.375" style="54" customWidth="1"/>
    <col min="10767" max="10767" width="3.625" style="54" customWidth="1"/>
    <col min="10768" max="10768" width="9" style="54" customWidth="1"/>
    <col min="10769" max="11008" width="9" style="54"/>
    <col min="11009" max="11009" width="5.625" style="54" customWidth="1"/>
    <col min="11010" max="11010" width="6.5" style="54" customWidth="1"/>
    <col min="11011" max="11011" width="5.625" style="54" customWidth="1"/>
    <col min="11012" max="11012" width="13.25" style="54" customWidth="1"/>
    <col min="11013" max="11016" width="10.625" style="54" customWidth="1"/>
    <col min="11017" max="11017" width="13.5" style="54" customWidth="1"/>
    <col min="11018" max="11018" width="12.375" style="54" customWidth="1"/>
    <col min="11019" max="11019" width="13.75" style="54" customWidth="1"/>
    <col min="11020" max="11022" width="12.375" style="54" customWidth="1"/>
    <col min="11023" max="11023" width="3.625" style="54" customWidth="1"/>
    <col min="11024" max="11024" width="9" style="54" customWidth="1"/>
    <col min="11025" max="11264" width="9" style="54"/>
    <col min="11265" max="11265" width="5.625" style="54" customWidth="1"/>
    <col min="11266" max="11266" width="6.5" style="54" customWidth="1"/>
    <col min="11267" max="11267" width="5.625" style="54" customWidth="1"/>
    <col min="11268" max="11268" width="13.25" style="54" customWidth="1"/>
    <col min="11269" max="11272" width="10.625" style="54" customWidth="1"/>
    <col min="11273" max="11273" width="13.5" style="54" customWidth="1"/>
    <col min="11274" max="11274" width="12.375" style="54" customWidth="1"/>
    <col min="11275" max="11275" width="13.75" style="54" customWidth="1"/>
    <col min="11276" max="11278" width="12.375" style="54" customWidth="1"/>
    <col min="11279" max="11279" width="3.625" style="54" customWidth="1"/>
    <col min="11280" max="11280" width="9" style="54" customWidth="1"/>
    <col min="11281" max="11520" width="9" style="54"/>
    <col min="11521" max="11521" width="5.625" style="54" customWidth="1"/>
    <col min="11522" max="11522" width="6.5" style="54" customWidth="1"/>
    <col min="11523" max="11523" width="5.625" style="54" customWidth="1"/>
    <col min="11524" max="11524" width="13.25" style="54" customWidth="1"/>
    <col min="11525" max="11528" width="10.625" style="54" customWidth="1"/>
    <col min="11529" max="11529" width="13.5" style="54" customWidth="1"/>
    <col min="11530" max="11530" width="12.375" style="54" customWidth="1"/>
    <col min="11531" max="11531" width="13.75" style="54" customWidth="1"/>
    <col min="11532" max="11534" width="12.375" style="54" customWidth="1"/>
    <col min="11535" max="11535" width="3.625" style="54" customWidth="1"/>
    <col min="11536" max="11536" width="9" style="54" customWidth="1"/>
    <col min="11537" max="11776" width="9" style="54"/>
    <col min="11777" max="11777" width="5.625" style="54" customWidth="1"/>
    <col min="11778" max="11778" width="6.5" style="54" customWidth="1"/>
    <col min="11779" max="11779" width="5.625" style="54" customWidth="1"/>
    <col min="11780" max="11780" width="13.25" style="54" customWidth="1"/>
    <col min="11781" max="11784" width="10.625" style="54" customWidth="1"/>
    <col min="11785" max="11785" width="13.5" style="54" customWidth="1"/>
    <col min="11786" max="11786" width="12.375" style="54" customWidth="1"/>
    <col min="11787" max="11787" width="13.75" style="54" customWidth="1"/>
    <col min="11788" max="11790" width="12.375" style="54" customWidth="1"/>
    <col min="11791" max="11791" width="3.625" style="54" customWidth="1"/>
    <col min="11792" max="11792" width="9" style="54" customWidth="1"/>
    <col min="11793" max="12032" width="9" style="54"/>
    <col min="12033" max="12033" width="5.625" style="54" customWidth="1"/>
    <col min="12034" max="12034" width="6.5" style="54" customWidth="1"/>
    <col min="12035" max="12035" width="5.625" style="54" customWidth="1"/>
    <col min="12036" max="12036" width="13.25" style="54" customWidth="1"/>
    <col min="12037" max="12040" width="10.625" style="54" customWidth="1"/>
    <col min="12041" max="12041" width="13.5" style="54" customWidth="1"/>
    <col min="12042" max="12042" width="12.375" style="54" customWidth="1"/>
    <col min="12043" max="12043" width="13.75" style="54" customWidth="1"/>
    <col min="12044" max="12046" width="12.375" style="54" customWidth="1"/>
    <col min="12047" max="12047" width="3.625" style="54" customWidth="1"/>
    <col min="12048" max="12048" width="9" style="54" customWidth="1"/>
    <col min="12049" max="12288" width="9" style="54"/>
    <col min="12289" max="12289" width="5.625" style="54" customWidth="1"/>
    <col min="12290" max="12290" width="6.5" style="54" customWidth="1"/>
    <col min="12291" max="12291" width="5.625" style="54" customWidth="1"/>
    <col min="12292" max="12292" width="13.25" style="54" customWidth="1"/>
    <col min="12293" max="12296" width="10.625" style="54" customWidth="1"/>
    <col min="12297" max="12297" width="13.5" style="54" customWidth="1"/>
    <col min="12298" max="12298" width="12.375" style="54" customWidth="1"/>
    <col min="12299" max="12299" width="13.75" style="54" customWidth="1"/>
    <col min="12300" max="12302" width="12.375" style="54" customWidth="1"/>
    <col min="12303" max="12303" width="3.625" style="54" customWidth="1"/>
    <col min="12304" max="12304" width="9" style="54" customWidth="1"/>
    <col min="12305" max="12544" width="9" style="54"/>
    <col min="12545" max="12545" width="5.625" style="54" customWidth="1"/>
    <col min="12546" max="12546" width="6.5" style="54" customWidth="1"/>
    <col min="12547" max="12547" width="5.625" style="54" customWidth="1"/>
    <col min="12548" max="12548" width="13.25" style="54" customWidth="1"/>
    <col min="12549" max="12552" width="10.625" style="54" customWidth="1"/>
    <col min="12553" max="12553" width="13.5" style="54" customWidth="1"/>
    <col min="12554" max="12554" width="12.375" style="54" customWidth="1"/>
    <col min="12555" max="12555" width="13.75" style="54" customWidth="1"/>
    <col min="12556" max="12558" width="12.375" style="54" customWidth="1"/>
    <col min="12559" max="12559" width="3.625" style="54" customWidth="1"/>
    <col min="12560" max="12560" width="9" style="54" customWidth="1"/>
    <col min="12561" max="12800" width="9" style="54"/>
    <col min="12801" max="12801" width="5.625" style="54" customWidth="1"/>
    <col min="12802" max="12802" width="6.5" style="54" customWidth="1"/>
    <col min="12803" max="12803" width="5.625" style="54" customWidth="1"/>
    <col min="12804" max="12804" width="13.25" style="54" customWidth="1"/>
    <col min="12805" max="12808" width="10.625" style="54" customWidth="1"/>
    <col min="12809" max="12809" width="13.5" style="54" customWidth="1"/>
    <col min="12810" max="12810" width="12.375" style="54" customWidth="1"/>
    <col min="12811" max="12811" width="13.75" style="54" customWidth="1"/>
    <col min="12812" max="12814" width="12.375" style="54" customWidth="1"/>
    <col min="12815" max="12815" width="3.625" style="54" customWidth="1"/>
    <col min="12816" max="12816" width="9" style="54" customWidth="1"/>
    <col min="12817" max="13056" width="9" style="54"/>
    <col min="13057" max="13057" width="5.625" style="54" customWidth="1"/>
    <col min="13058" max="13058" width="6.5" style="54" customWidth="1"/>
    <col min="13059" max="13059" width="5.625" style="54" customWidth="1"/>
    <col min="13060" max="13060" width="13.25" style="54" customWidth="1"/>
    <col min="13061" max="13064" width="10.625" style="54" customWidth="1"/>
    <col min="13065" max="13065" width="13.5" style="54" customWidth="1"/>
    <col min="13066" max="13066" width="12.375" style="54" customWidth="1"/>
    <col min="13067" max="13067" width="13.75" style="54" customWidth="1"/>
    <col min="13068" max="13070" width="12.375" style="54" customWidth="1"/>
    <col min="13071" max="13071" width="3.625" style="54" customWidth="1"/>
    <col min="13072" max="13072" width="9" style="54" customWidth="1"/>
    <col min="13073" max="13312" width="9" style="54"/>
    <col min="13313" max="13313" width="5.625" style="54" customWidth="1"/>
    <col min="13314" max="13314" width="6.5" style="54" customWidth="1"/>
    <col min="13315" max="13315" width="5.625" style="54" customWidth="1"/>
    <col min="13316" max="13316" width="13.25" style="54" customWidth="1"/>
    <col min="13317" max="13320" width="10.625" style="54" customWidth="1"/>
    <col min="13321" max="13321" width="13.5" style="54" customWidth="1"/>
    <col min="13322" max="13322" width="12.375" style="54" customWidth="1"/>
    <col min="13323" max="13323" width="13.75" style="54" customWidth="1"/>
    <col min="13324" max="13326" width="12.375" style="54" customWidth="1"/>
    <col min="13327" max="13327" width="3.625" style="54" customWidth="1"/>
    <col min="13328" max="13328" width="9" style="54" customWidth="1"/>
    <col min="13329" max="13568" width="9" style="54"/>
    <col min="13569" max="13569" width="5.625" style="54" customWidth="1"/>
    <col min="13570" max="13570" width="6.5" style="54" customWidth="1"/>
    <col min="13571" max="13571" width="5.625" style="54" customWidth="1"/>
    <col min="13572" max="13572" width="13.25" style="54" customWidth="1"/>
    <col min="13573" max="13576" width="10.625" style="54" customWidth="1"/>
    <col min="13577" max="13577" width="13.5" style="54" customWidth="1"/>
    <col min="13578" max="13578" width="12.375" style="54" customWidth="1"/>
    <col min="13579" max="13579" width="13.75" style="54" customWidth="1"/>
    <col min="13580" max="13582" width="12.375" style="54" customWidth="1"/>
    <col min="13583" max="13583" width="3.625" style="54" customWidth="1"/>
    <col min="13584" max="13584" width="9" style="54" customWidth="1"/>
    <col min="13585" max="13824" width="9" style="54"/>
    <col min="13825" max="13825" width="5.625" style="54" customWidth="1"/>
    <col min="13826" max="13826" width="6.5" style="54" customWidth="1"/>
    <col min="13827" max="13827" width="5.625" style="54" customWidth="1"/>
    <col min="13828" max="13828" width="13.25" style="54" customWidth="1"/>
    <col min="13829" max="13832" width="10.625" style="54" customWidth="1"/>
    <col min="13833" max="13833" width="13.5" style="54" customWidth="1"/>
    <col min="13834" max="13834" width="12.375" style="54" customWidth="1"/>
    <col min="13835" max="13835" width="13.75" style="54" customWidth="1"/>
    <col min="13836" max="13838" width="12.375" style="54" customWidth="1"/>
    <col min="13839" max="13839" width="3.625" style="54" customWidth="1"/>
    <col min="13840" max="13840" width="9" style="54" customWidth="1"/>
    <col min="13841" max="14080" width="9" style="54"/>
    <col min="14081" max="14081" width="5.625" style="54" customWidth="1"/>
    <col min="14082" max="14082" width="6.5" style="54" customWidth="1"/>
    <col min="14083" max="14083" width="5.625" style="54" customWidth="1"/>
    <col min="14084" max="14084" width="13.25" style="54" customWidth="1"/>
    <col min="14085" max="14088" width="10.625" style="54" customWidth="1"/>
    <col min="14089" max="14089" width="13.5" style="54" customWidth="1"/>
    <col min="14090" max="14090" width="12.375" style="54" customWidth="1"/>
    <col min="14091" max="14091" width="13.75" style="54" customWidth="1"/>
    <col min="14092" max="14094" width="12.375" style="54" customWidth="1"/>
    <col min="14095" max="14095" width="3.625" style="54" customWidth="1"/>
    <col min="14096" max="14096" width="9" style="54" customWidth="1"/>
    <col min="14097" max="14336" width="9" style="54"/>
    <col min="14337" max="14337" width="5.625" style="54" customWidth="1"/>
    <col min="14338" max="14338" width="6.5" style="54" customWidth="1"/>
    <col min="14339" max="14339" width="5.625" style="54" customWidth="1"/>
    <col min="14340" max="14340" width="13.25" style="54" customWidth="1"/>
    <col min="14341" max="14344" width="10.625" style="54" customWidth="1"/>
    <col min="14345" max="14345" width="13.5" style="54" customWidth="1"/>
    <col min="14346" max="14346" width="12.375" style="54" customWidth="1"/>
    <col min="14347" max="14347" width="13.75" style="54" customWidth="1"/>
    <col min="14348" max="14350" width="12.375" style="54" customWidth="1"/>
    <col min="14351" max="14351" width="3.625" style="54" customWidth="1"/>
    <col min="14352" max="14352" width="9" style="54" customWidth="1"/>
    <col min="14353" max="14592" width="9" style="54"/>
    <col min="14593" max="14593" width="5.625" style="54" customWidth="1"/>
    <col min="14594" max="14594" width="6.5" style="54" customWidth="1"/>
    <col min="14595" max="14595" width="5.625" style="54" customWidth="1"/>
    <col min="14596" max="14596" width="13.25" style="54" customWidth="1"/>
    <col min="14597" max="14600" width="10.625" style="54" customWidth="1"/>
    <col min="14601" max="14601" width="13.5" style="54" customWidth="1"/>
    <col min="14602" max="14602" width="12.375" style="54" customWidth="1"/>
    <col min="14603" max="14603" width="13.75" style="54" customWidth="1"/>
    <col min="14604" max="14606" width="12.375" style="54" customWidth="1"/>
    <col min="14607" max="14607" width="3.625" style="54" customWidth="1"/>
    <col min="14608" max="14608" width="9" style="54" customWidth="1"/>
    <col min="14609" max="14848" width="9" style="54"/>
    <col min="14849" max="14849" width="5.625" style="54" customWidth="1"/>
    <col min="14850" max="14850" width="6.5" style="54" customWidth="1"/>
    <col min="14851" max="14851" width="5.625" style="54" customWidth="1"/>
    <col min="14852" max="14852" width="13.25" style="54" customWidth="1"/>
    <col min="14853" max="14856" width="10.625" style="54" customWidth="1"/>
    <col min="14857" max="14857" width="13.5" style="54" customWidth="1"/>
    <col min="14858" max="14858" width="12.375" style="54" customWidth="1"/>
    <col min="14859" max="14859" width="13.75" style="54" customWidth="1"/>
    <col min="14860" max="14862" width="12.375" style="54" customWidth="1"/>
    <col min="14863" max="14863" width="3.625" style="54" customWidth="1"/>
    <col min="14864" max="14864" width="9" style="54" customWidth="1"/>
    <col min="14865" max="15104" width="9" style="54"/>
    <col min="15105" max="15105" width="5.625" style="54" customWidth="1"/>
    <col min="15106" max="15106" width="6.5" style="54" customWidth="1"/>
    <col min="15107" max="15107" width="5.625" style="54" customWidth="1"/>
    <col min="15108" max="15108" width="13.25" style="54" customWidth="1"/>
    <col min="15109" max="15112" width="10.625" style="54" customWidth="1"/>
    <col min="15113" max="15113" width="13.5" style="54" customWidth="1"/>
    <col min="15114" max="15114" width="12.375" style="54" customWidth="1"/>
    <col min="15115" max="15115" width="13.75" style="54" customWidth="1"/>
    <col min="15116" max="15118" width="12.375" style="54" customWidth="1"/>
    <col min="15119" max="15119" width="3.625" style="54" customWidth="1"/>
    <col min="15120" max="15120" width="9" style="54" customWidth="1"/>
    <col min="15121" max="15360" width="9" style="54"/>
    <col min="15361" max="15361" width="5.625" style="54" customWidth="1"/>
    <col min="15362" max="15362" width="6.5" style="54" customWidth="1"/>
    <col min="15363" max="15363" width="5.625" style="54" customWidth="1"/>
    <col min="15364" max="15364" width="13.25" style="54" customWidth="1"/>
    <col min="15365" max="15368" width="10.625" style="54" customWidth="1"/>
    <col min="15369" max="15369" width="13.5" style="54" customWidth="1"/>
    <col min="15370" max="15370" width="12.375" style="54" customWidth="1"/>
    <col min="15371" max="15371" width="13.75" style="54" customWidth="1"/>
    <col min="15372" max="15374" width="12.375" style="54" customWidth="1"/>
    <col min="15375" max="15375" width="3.625" style="54" customWidth="1"/>
    <col min="15376" max="15376" width="9" style="54" customWidth="1"/>
    <col min="15377" max="15616" width="9" style="54"/>
    <col min="15617" max="15617" width="5.625" style="54" customWidth="1"/>
    <col min="15618" max="15618" width="6.5" style="54" customWidth="1"/>
    <col min="15619" max="15619" width="5.625" style="54" customWidth="1"/>
    <col min="15620" max="15620" width="13.25" style="54" customWidth="1"/>
    <col min="15621" max="15624" width="10.625" style="54" customWidth="1"/>
    <col min="15625" max="15625" width="13.5" style="54" customWidth="1"/>
    <col min="15626" max="15626" width="12.375" style="54" customWidth="1"/>
    <col min="15627" max="15627" width="13.75" style="54" customWidth="1"/>
    <col min="15628" max="15630" width="12.375" style="54" customWidth="1"/>
    <col min="15631" max="15631" width="3.625" style="54" customWidth="1"/>
    <col min="15632" max="15632" width="9" style="54" customWidth="1"/>
    <col min="15633" max="15872" width="9" style="54"/>
    <col min="15873" max="15873" width="5.625" style="54" customWidth="1"/>
    <col min="15874" max="15874" width="6.5" style="54" customWidth="1"/>
    <col min="15875" max="15875" width="5.625" style="54" customWidth="1"/>
    <col min="15876" max="15876" width="13.25" style="54" customWidth="1"/>
    <col min="15877" max="15880" width="10.625" style="54" customWidth="1"/>
    <col min="15881" max="15881" width="13.5" style="54" customWidth="1"/>
    <col min="15882" max="15882" width="12.375" style="54" customWidth="1"/>
    <col min="15883" max="15883" width="13.75" style="54" customWidth="1"/>
    <col min="15884" max="15886" width="12.375" style="54" customWidth="1"/>
    <col min="15887" max="15887" width="3.625" style="54" customWidth="1"/>
    <col min="15888" max="15888" width="9" style="54" customWidth="1"/>
    <col min="15889" max="16128" width="9" style="54"/>
    <col min="16129" max="16129" width="5.625" style="54" customWidth="1"/>
    <col min="16130" max="16130" width="6.5" style="54" customWidth="1"/>
    <col min="16131" max="16131" width="5.625" style="54" customWidth="1"/>
    <col min="16132" max="16132" width="13.25" style="54" customWidth="1"/>
    <col min="16133" max="16136" width="10.625" style="54" customWidth="1"/>
    <col min="16137" max="16137" width="13.5" style="54" customWidth="1"/>
    <col min="16138" max="16138" width="12.375" style="54" customWidth="1"/>
    <col min="16139" max="16139" width="13.75" style="54" customWidth="1"/>
    <col min="16140" max="16142" width="12.375" style="54" customWidth="1"/>
    <col min="16143" max="16143" width="3.625" style="54" customWidth="1"/>
    <col min="16144" max="16144" width="9" style="54" customWidth="1"/>
    <col min="16145" max="16384" width="9" style="54"/>
  </cols>
  <sheetData>
    <row r="1" spans="1:14" x14ac:dyDescent="0.2">
      <c r="B1" s="345" t="s">
        <v>234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4" spans="1:14" ht="18.75" x14ac:dyDescent="0.2">
      <c r="A4" s="346" t="s">
        <v>235</v>
      </c>
      <c r="B4" s="347"/>
      <c r="C4" s="348"/>
      <c r="D4" s="352" t="s">
        <v>236</v>
      </c>
      <c r="E4" s="354" t="s">
        <v>237</v>
      </c>
      <c r="F4" s="355"/>
      <c r="G4" s="355"/>
      <c r="H4" s="356"/>
      <c r="I4" s="357" t="s">
        <v>238</v>
      </c>
      <c r="J4" s="359" t="s">
        <v>239</v>
      </c>
      <c r="K4" s="357" t="s">
        <v>240</v>
      </c>
      <c r="L4" s="354" t="s">
        <v>241</v>
      </c>
      <c r="M4" s="355"/>
      <c r="N4" s="356"/>
    </row>
    <row r="5" spans="1:14" ht="37.5" x14ac:dyDescent="0.2">
      <c r="A5" s="349"/>
      <c r="B5" s="350"/>
      <c r="C5" s="351"/>
      <c r="D5" s="353"/>
      <c r="E5" s="55" t="s">
        <v>242</v>
      </c>
      <c r="F5" s="55" t="s">
        <v>243</v>
      </c>
      <c r="G5" s="55" t="s">
        <v>244</v>
      </c>
      <c r="H5" s="56" t="s">
        <v>245</v>
      </c>
      <c r="I5" s="358"/>
      <c r="J5" s="360"/>
      <c r="K5" s="358"/>
      <c r="L5" s="55" t="s">
        <v>246</v>
      </c>
      <c r="M5" s="55" t="s">
        <v>247</v>
      </c>
      <c r="N5" s="55" t="s">
        <v>248</v>
      </c>
    </row>
    <row r="6" spans="1:14" ht="18.75" x14ac:dyDescent="0.2">
      <c r="A6" s="57"/>
      <c r="B6" s="58"/>
      <c r="C6" s="59"/>
      <c r="D6" s="60"/>
      <c r="E6" s="61"/>
      <c r="F6" s="62"/>
      <c r="G6" s="63" t="s">
        <v>249</v>
      </c>
      <c r="H6" s="64" t="s">
        <v>250</v>
      </c>
      <c r="I6" s="60"/>
      <c r="J6" s="65" t="s">
        <v>250</v>
      </c>
      <c r="K6" s="65" t="s">
        <v>251</v>
      </c>
      <c r="L6" s="61"/>
      <c r="M6" s="62"/>
      <c r="N6" s="64" t="s">
        <v>252</v>
      </c>
    </row>
    <row r="7" spans="1:14" x14ac:dyDescent="0.2">
      <c r="A7" s="122" t="s">
        <v>291</v>
      </c>
      <c r="B7" s="123">
        <v>28</v>
      </c>
      <c r="C7" s="124" t="s">
        <v>294</v>
      </c>
      <c r="D7" s="125">
        <v>63857</v>
      </c>
      <c r="E7" s="126">
        <v>30404</v>
      </c>
      <c r="F7" s="127">
        <v>13583</v>
      </c>
      <c r="G7" s="127">
        <v>733</v>
      </c>
      <c r="H7" s="128">
        <v>47.6</v>
      </c>
      <c r="I7" s="125">
        <v>10620</v>
      </c>
      <c r="J7" s="129">
        <v>78.2</v>
      </c>
      <c r="K7" s="125">
        <v>4145</v>
      </c>
      <c r="L7" s="126">
        <v>1</v>
      </c>
      <c r="M7" s="127">
        <v>1</v>
      </c>
      <c r="N7" s="130">
        <v>196</v>
      </c>
    </row>
    <row r="8" spans="1:14" x14ac:dyDescent="0.2">
      <c r="A8" s="131"/>
      <c r="B8" s="132">
        <v>29</v>
      </c>
      <c r="C8" s="133"/>
      <c r="D8" s="134">
        <v>62482</v>
      </c>
      <c r="E8" s="135">
        <v>29824</v>
      </c>
      <c r="F8" s="136">
        <v>13568</v>
      </c>
      <c r="G8" s="136">
        <v>733</v>
      </c>
      <c r="H8" s="137">
        <v>47.7</v>
      </c>
      <c r="I8" s="134">
        <v>10697</v>
      </c>
      <c r="J8" s="138">
        <v>78.8</v>
      </c>
      <c r="K8" s="134">
        <v>4081</v>
      </c>
      <c r="L8" s="135">
        <v>1</v>
      </c>
      <c r="M8" s="136">
        <v>1</v>
      </c>
      <c r="N8" s="139">
        <v>196</v>
      </c>
    </row>
    <row r="9" spans="1:14" x14ac:dyDescent="0.2">
      <c r="A9" s="131"/>
      <c r="B9" s="132">
        <v>30</v>
      </c>
      <c r="C9" s="133"/>
      <c r="D9" s="134">
        <v>61148</v>
      </c>
      <c r="E9" s="135">
        <v>29211</v>
      </c>
      <c r="F9" s="136">
        <v>13484</v>
      </c>
      <c r="G9" s="136">
        <v>733</v>
      </c>
      <c r="H9" s="137">
        <v>47.8</v>
      </c>
      <c r="I9" s="134">
        <v>10712</v>
      </c>
      <c r="J9" s="138">
        <v>79.3</v>
      </c>
      <c r="K9" s="134">
        <v>3945</v>
      </c>
      <c r="L9" s="135">
        <v>1</v>
      </c>
      <c r="M9" s="136">
        <v>1</v>
      </c>
      <c r="N9" s="139">
        <v>196</v>
      </c>
    </row>
    <row r="10" spans="1:14" x14ac:dyDescent="0.2">
      <c r="A10" s="131" t="s">
        <v>292</v>
      </c>
      <c r="B10" s="132" t="s">
        <v>295</v>
      </c>
      <c r="C10" s="133" t="s">
        <v>294</v>
      </c>
      <c r="D10" s="134">
        <v>59920</v>
      </c>
      <c r="E10" s="135">
        <v>28668</v>
      </c>
      <c r="F10" s="136">
        <v>13512</v>
      </c>
      <c r="G10" s="136">
        <v>733</v>
      </c>
      <c r="H10" s="137">
        <v>47.8</v>
      </c>
      <c r="I10" s="134">
        <v>10817</v>
      </c>
      <c r="J10" s="138">
        <v>80.099999999999994</v>
      </c>
      <c r="K10" s="134">
        <v>3996</v>
      </c>
      <c r="L10" s="135">
        <v>1</v>
      </c>
      <c r="M10" s="136">
        <v>1</v>
      </c>
      <c r="N10" s="139">
        <v>196</v>
      </c>
    </row>
    <row r="11" spans="1:14" x14ac:dyDescent="0.2">
      <c r="A11" s="140"/>
      <c r="B11" s="141">
        <v>2</v>
      </c>
      <c r="C11" s="142"/>
      <c r="D11" s="143">
        <v>58614</v>
      </c>
      <c r="E11" s="144">
        <v>28138</v>
      </c>
      <c r="F11" s="145">
        <v>13503</v>
      </c>
      <c r="G11" s="145">
        <v>733</v>
      </c>
      <c r="H11" s="146">
        <v>48</v>
      </c>
      <c r="I11" s="143">
        <v>10849</v>
      </c>
      <c r="J11" s="147">
        <v>80.3</v>
      </c>
      <c r="K11" s="143">
        <v>3837</v>
      </c>
      <c r="L11" s="144">
        <v>1</v>
      </c>
      <c r="M11" s="145">
        <v>1</v>
      </c>
      <c r="N11" s="148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7"/>
  <sheetViews>
    <sheetView topLeftCell="A19" zoomScale="85" zoomScaleNormal="85" workbookViewId="0">
      <selection activeCell="A18" sqref="A18:L18"/>
    </sheetView>
  </sheetViews>
  <sheetFormatPr defaultRowHeight="14.25" x14ac:dyDescent="0.15"/>
  <cols>
    <col min="1" max="1" width="16.5" style="70" customWidth="1"/>
    <col min="2" max="2" width="17.375" style="70" customWidth="1"/>
    <col min="3" max="3" width="17.5" style="70" customWidth="1"/>
    <col min="4" max="4" width="10.625" style="70" customWidth="1"/>
    <col min="5" max="5" width="11.75" style="70" customWidth="1"/>
    <col min="6" max="6" width="10.625" style="70" customWidth="1"/>
    <col min="7" max="7" width="14" style="70" bestFit="1" customWidth="1"/>
    <col min="8" max="8" width="10.625" style="70" customWidth="1"/>
    <col min="9" max="9" width="14" style="70" bestFit="1" customWidth="1"/>
    <col min="10" max="10" width="10.625" style="70" customWidth="1"/>
    <col min="11" max="11" width="14" style="70" bestFit="1" customWidth="1"/>
    <col min="12" max="12" width="10.625" style="70" customWidth="1"/>
    <col min="13" max="13" width="14" style="70" bestFit="1" customWidth="1"/>
    <col min="14" max="14" width="10.625" style="70" customWidth="1"/>
    <col min="15" max="15" width="14" style="70" bestFit="1" customWidth="1"/>
    <col min="16" max="16" width="15.375" style="70" customWidth="1"/>
    <col min="17" max="19" width="9.25" style="70" customWidth="1"/>
    <col min="20" max="21" width="20.625" style="70" customWidth="1"/>
    <col min="22" max="16384" width="9" style="70"/>
  </cols>
  <sheetData>
    <row r="2" spans="1:19" ht="20.100000000000001" customHeight="1" x14ac:dyDescent="0.15">
      <c r="A2" s="66" t="s">
        <v>253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68"/>
      <c r="P2" s="69"/>
      <c r="Q2" s="69"/>
      <c r="R2" s="69"/>
      <c r="S2" s="69"/>
    </row>
    <row r="3" spans="1:19" ht="20.100000000000001" customHeight="1" x14ac:dyDescent="0.15">
      <c r="A3" s="366" t="s">
        <v>254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9" ht="20.100000000000001" customHeight="1" x14ac:dyDescent="0.15">
      <c r="A4" s="367" t="s">
        <v>255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N4" s="387" t="s">
        <v>256</v>
      </c>
      <c r="O4" s="387"/>
    </row>
    <row r="5" spans="1:19" ht="20.100000000000001" customHeight="1" x14ac:dyDescent="0.15">
      <c r="A5" s="390" t="s">
        <v>257</v>
      </c>
      <c r="B5" s="391"/>
      <c r="C5" s="392"/>
      <c r="D5" s="396" t="s">
        <v>284</v>
      </c>
      <c r="E5" s="397"/>
      <c r="F5" s="396" t="s">
        <v>285</v>
      </c>
      <c r="G5" s="397"/>
      <c r="H5" s="396" t="s">
        <v>286</v>
      </c>
      <c r="I5" s="397"/>
      <c r="J5" s="396" t="s">
        <v>287</v>
      </c>
      <c r="K5" s="397"/>
      <c r="L5" s="364" t="s">
        <v>290</v>
      </c>
      <c r="M5" s="365"/>
      <c r="N5" s="364" t="s">
        <v>302</v>
      </c>
      <c r="O5" s="365"/>
      <c r="P5" s="71"/>
      <c r="Q5" s="72"/>
      <c r="R5" s="72"/>
      <c r="S5" s="72"/>
    </row>
    <row r="6" spans="1:19" ht="20.100000000000001" customHeight="1" x14ac:dyDescent="0.15">
      <c r="A6" s="393"/>
      <c r="B6" s="394"/>
      <c r="C6" s="395"/>
      <c r="D6" s="94" t="s">
        <v>258</v>
      </c>
      <c r="E6" s="149" t="s">
        <v>259</v>
      </c>
      <c r="F6" s="94" t="s">
        <v>258</v>
      </c>
      <c r="G6" s="94" t="s">
        <v>259</v>
      </c>
      <c r="H6" s="94" t="s">
        <v>258</v>
      </c>
      <c r="I6" s="94" t="s">
        <v>259</v>
      </c>
      <c r="J6" s="94" t="s">
        <v>258</v>
      </c>
      <c r="K6" s="94" t="s">
        <v>259</v>
      </c>
      <c r="L6" s="150" t="s">
        <v>258</v>
      </c>
      <c r="M6" s="94" t="s">
        <v>259</v>
      </c>
      <c r="N6" s="94" t="s">
        <v>258</v>
      </c>
      <c r="O6" s="94" t="s">
        <v>259</v>
      </c>
      <c r="P6" s="73"/>
      <c r="Q6" s="74"/>
      <c r="R6" s="74"/>
      <c r="S6" s="74"/>
    </row>
    <row r="7" spans="1:19" ht="20.100000000000001" customHeight="1" x14ac:dyDescent="0.15">
      <c r="A7" s="382" t="s">
        <v>260</v>
      </c>
      <c r="B7" s="389"/>
      <c r="C7" s="383"/>
      <c r="D7" s="95">
        <v>42549</v>
      </c>
      <c r="E7" s="96">
        <v>3309693</v>
      </c>
      <c r="F7" s="95">
        <v>42395</v>
      </c>
      <c r="G7" s="96">
        <v>3304953</v>
      </c>
      <c r="H7" s="95">
        <v>42138</v>
      </c>
      <c r="I7" s="96">
        <v>3299708</v>
      </c>
      <c r="J7" s="95">
        <v>41974</v>
      </c>
      <c r="K7" s="96">
        <v>3302961</v>
      </c>
      <c r="L7" s="95">
        <v>41683</v>
      </c>
      <c r="M7" s="96">
        <v>3300125</v>
      </c>
      <c r="N7" s="95">
        <v>41420</v>
      </c>
      <c r="O7" s="96">
        <v>3294989</v>
      </c>
      <c r="P7" s="75"/>
      <c r="Q7" s="67"/>
      <c r="R7" s="67"/>
      <c r="S7" s="67"/>
    </row>
    <row r="8" spans="1:19" ht="20.100000000000001" customHeight="1" x14ac:dyDescent="0.15">
      <c r="A8" s="381" t="s">
        <v>261</v>
      </c>
      <c r="B8" s="386"/>
      <c r="C8" s="380"/>
      <c r="D8" s="97">
        <v>28372</v>
      </c>
      <c r="E8" s="98">
        <v>2401464</v>
      </c>
      <c r="F8" s="97">
        <v>28278</v>
      </c>
      <c r="G8" s="98">
        <v>2403535</v>
      </c>
      <c r="H8" s="97">
        <v>28127</v>
      </c>
      <c r="I8" s="98">
        <v>2402896</v>
      </c>
      <c r="J8" s="99">
        <v>28048</v>
      </c>
      <c r="K8" s="98">
        <v>2406462</v>
      </c>
      <c r="L8" s="99">
        <v>27872</v>
      </c>
      <c r="M8" s="98">
        <v>2405806</v>
      </c>
      <c r="N8" s="99">
        <v>27700</v>
      </c>
      <c r="O8" s="98">
        <v>2402286</v>
      </c>
      <c r="P8" s="75"/>
      <c r="Q8" s="67"/>
      <c r="R8" s="67"/>
      <c r="S8" s="67"/>
    </row>
    <row r="9" spans="1:19" ht="20.100000000000001" customHeight="1" x14ac:dyDescent="0.15">
      <c r="A9" s="381" t="s">
        <v>262</v>
      </c>
      <c r="B9" s="386"/>
      <c r="C9" s="380"/>
      <c r="D9" s="97">
        <v>837</v>
      </c>
      <c r="E9" s="98">
        <v>108709</v>
      </c>
      <c r="F9" s="97">
        <v>836</v>
      </c>
      <c r="G9" s="98">
        <v>109555</v>
      </c>
      <c r="H9" s="97">
        <v>838</v>
      </c>
      <c r="I9" s="98">
        <v>112968</v>
      </c>
      <c r="J9" s="99">
        <v>835</v>
      </c>
      <c r="K9" s="98">
        <v>114388</v>
      </c>
      <c r="L9" s="99">
        <v>821</v>
      </c>
      <c r="M9" s="98">
        <v>114296</v>
      </c>
      <c r="N9" s="99">
        <v>824</v>
      </c>
      <c r="O9" s="98">
        <v>115417</v>
      </c>
      <c r="P9" s="75"/>
      <c r="Q9" s="67"/>
      <c r="R9" s="67"/>
      <c r="S9" s="67"/>
    </row>
    <row r="10" spans="1:19" ht="20.100000000000001" customHeight="1" x14ac:dyDescent="0.15">
      <c r="A10" s="381" t="s">
        <v>263</v>
      </c>
      <c r="B10" s="386"/>
      <c r="C10" s="380"/>
      <c r="D10" s="97">
        <v>1165</v>
      </c>
      <c r="E10" s="98">
        <v>136931</v>
      </c>
      <c r="F10" s="97">
        <v>1161</v>
      </c>
      <c r="G10" s="98">
        <v>136649</v>
      </c>
      <c r="H10" s="97">
        <v>1147</v>
      </c>
      <c r="I10" s="98">
        <v>135206</v>
      </c>
      <c r="J10" s="99">
        <v>1141</v>
      </c>
      <c r="K10" s="98">
        <v>134973</v>
      </c>
      <c r="L10" s="99">
        <v>1135</v>
      </c>
      <c r="M10" s="98">
        <v>134691</v>
      </c>
      <c r="N10" s="99">
        <v>1131</v>
      </c>
      <c r="O10" s="98">
        <v>134476</v>
      </c>
      <c r="P10" s="75"/>
      <c r="Q10" s="67"/>
      <c r="R10" s="67"/>
      <c r="S10" s="67"/>
    </row>
    <row r="11" spans="1:19" ht="20.100000000000001" customHeight="1" x14ac:dyDescent="0.15">
      <c r="A11" s="381" t="s">
        <v>264</v>
      </c>
      <c r="B11" s="386"/>
      <c r="C11" s="380"/>
      <c r="D11" s="97">
        <v>90</v>
      </c>
      <c r="E11" s="98">
        <v>15953</v>
      </c>
      <c r="F11" s="97">
        <v>90</v>
      </c>
      <c r="G11" s="98">
        <v>15953</v>
      </c>
      <c r="H11" s="97">
        <v>90</v>
      </c>
      <c r="I11" s="98">
        <v>15953</v>
      </c>
      <c r="J11" s="99">
        <v>90</v>
      </c>
      <c r="K11" s="98">
        <v>16120</v>
      </c>
      <c r="L11" s="99">
        <v>89</v>
      </c>
      <c r="M11" s="98">
        <v>16091</v>
      </c>
      <c r="N11" s="99">
        <v>89</v>
      </c>
      <c r="O11" s="98">
        <v>16091</v>
      </c>
      <c r="P11" s="75"/>
      <c r="Q11" s="67"/>
      <c r="R11" s="67"/>
      <c r="S11" s="67"/>
    </row>
    <row r="12" spans="1:19" ht="20.100000000000001" customHeight="1" x14ac:dyDescent="0.15">
      <c r="A12" s="381" t="s">
        <v>265</v>
      </c>
      <c r="B12" s="386"/>
      <c r="C12" s="380"/>
      <c r="D12" s="97">
        <v>1157</v>
      </c>
      <c r="E12" s="98">
        <v>80944</v>
      </c>
      <c r="F12" s="97">
        <v>1150</v>
      </c>
      <c r="G12" s="98">
        <v>79893</v>
      </c>
      <c r="H12" s="97">
        <v>1151</v>
      </c>
      <c r="I12" s="98">
        <v>80553</v>
      </c>
      <c r="J12" s="99">
        <v>1149</v>
      </c>
      <c r="K12" s="98">
        <v>81279</v>
      </c>
      <c r="L12" s="99">
        <v>1138</v>
      </c>
      <c r="M12" s="98">
        <v>80757</v>
      </c>
      <c r="N12" s="99">
        <v>1124</v>
      </c>
      <c r="O12" s="98">
        <v>80495</v>
      </c>
      <c r="P12" s="75"/>
      <c r="Q12" s="67"/>
      <c r="R12" s="67"/>
      <c r="S12" s="67"/>
    </row>
    <row r="13" spans="1:19" ht="20.100000000000001" customHeight="1" x14ac:dyDescent="0.15">
      <c r="A13" s="381" t="s">
        <v>266</v>
      </c>
      <c r="B13" s="386"/>
      <c r="C13" s="380"/>
      <c r="D13" s="97">
        <v>37</v>
      </c>
      <c r="E13" s="98">
        <v>6203</v>
      </c>
      <c r="F13" s="97">
        <v>37</v>
      </c>
      <c r="G13" s="98">
        <v>6203</v>
      </c>
      <c r="H13" s="97">
        <v>37</v>
      </c>
      <c r="I13" s="98">
        <v>6201</v>
      </c>
      <c r="J13" s="99">
        <v>38</v>
      </c>
      <c r="K13" s="98">
        <v>6334</v>
      </c>
      <c r="L13" s="99">
        <v>35</v>
      </c>
      <c r="M13" s="98">
        <v>6226</v>
      </c>
      <c r="N13" s="99">
        <v>35</v>
      </c>
      <c r="O13" s="98">
        <v>6226</v>
      </c>
      <c r="P13" s="75"/>
      <c r="Q13" s="67"/>
      <c r="R13" s="67"/>
      <c r="S13" s="67"/>
    </row>
    <row r="14" spans="1:19" ht="20.100000000000001" customHeight="1" x14ac:dyDescent="0.15">
      <c r="A14" s="381" t="s">
        <v>267</v>
      </c>
      <c r="B14" s="386"/>
      <c r="C14" s="380"/>
      <c r="D14" s="97">
        <v>3842</v>
      </c>
      <c r="E14" s="98">
        <v>341520</v>
      </c>
      <c r="F14" s="97">
        <v>3811</v>
      </c>
      <c r="G14" s="98">
        <v>336960</v>
      </c>
      <c r="H14" s="97">
        <v>3765</v>
      </c>
      <c r="I14" s="98">
        <v>329819</v>
      </c>
      <c r="J14" s="99">
        <v>3734</v>
      </c>
      <c r="K14" s="98">
        <v>329029</v>
      </c>
      <c r="L14" s="99">
        <v>3702</v>
      </c>
      <c r="M14" s="98">
        <v>327929</v>
      </c>
      <c r="N14" s="99">
        <v>3670</v>
      </c>
      <c r="O14" s="98">
        <v>326305</v>
      </c>
      <c r="P14" s="75"/>
      <c r="Q14" s="67"/>
      <c r="R14" s="67"/>
      <c r="S14" s="67"/>
    </row>
    <row r="15" spans="1:19" ht="20.100000000000001" customHeight="1" x14ac:dyDescent="0.15">
      <c r="A15" s="361" t="s">
        <v>268</v>
      </c>
      <c r="B15" s="388"/>
      <c r="C15" s="362"/>
      <c r="D15" s="100">
        <v>7049</v>
      </c>
      <c r="E15" s="101">
        <v>217969</v>
      </c>
      <c r="F15" s="100">
        <v>7032</v>
      </c>
      <c r="G15" s="101">
        <v>216205</v>
      </c>
      <c r="H15" s="100">
        <v>6983</v>
      </c>
      <c r="I15" s="101">
        <v>216112</v>
      </c>
      <c r="J15" s="102">
        <v>6939</v>
      </c>
      <c r="K15" s="101">
        <v>214376</v>
      </c>
      <c r="L15" s="102">
        <v>6891</v>
      </c>
      <c r="M15" s="101">
        <v>214329</v>
      </c>
      <c r="N15" s="102">
        <v>6847</v>
      </c>
      <c r="O15" s="101">
        <v>213693</v>
      </c>
      <c r="P15" s="75"/>
      <c r="Q15" s="67"/>
      <c r="R15" s="67"/>
      <c r="S15" s="67"/>
    </row>
    <row r="16" spans="1:19" ht="20.100000000000001" customHeight="1" x14ac:dyDescent="0.15">
      <c r="A16" s="363" t="s">
        <v>269</v>
      </c>
      <c r="B16" s="363"/>
      <c r="C16" s="363"/>
      <c r="D16" s="76"/>
      <c r="E16" s="76"/>
      <c r="F16" s="76"/>
      <c r="G16" s="76"/>
      <c r="H16" s="76"/>
      <c r="I16" s="76"/>
      <c r="J16" s="76"/>
      <c r="K16" s="76"/>
    </row>
    <row r="17" spans="1:19" ht="20.100000000000001" customHeight="1" x14ac:dyDescent="0.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1:19" ht="20.100000000000001" customHeight="1" x14ac:dyDescent="0.15">
      <c r="A18" s="366" t="s">
        <v>270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</row>
    <row r="19" spans="1:19" ht="20.100000000000001" customHeight="1" x14ac:dyDescent="0.15">
      <c r="A19" s="367" t="s">
        <v>271</v>
      </c>
      <c r="B19" s="367"/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387" t="s">
        <v>256</v>
      </c>
      <c r="O19" s="387"/>
    </row>
    <row r="20" spans="1:19" ht="20.100000000000001" customHeight="1" x14ac:dyDescent="0.15">
      <c r="A20" s="368" t="s">
        <v>228</v>
      </c>
      <c r="B20" s="369"/>
      <c r="C20" s="370"/>
      <c r="D20" s="364" t="s">
        <v>284</v>
      </c>
      <c r="E20" s="365"/>
      <c r="F20" s="364" t="s">
        <v>285</v>
      </c>
      <c r="G20" s="365"/>
      <c r="H20" s="364" t="s">
        <v>286</v>
      </c>
      <c r="I20" s="365"/>
      <c r="J20" s="364" t="s">
        <v>287</v>
      </c>
      <c r="K20" s="365"/>
      <c r="L20" s="364" t="s">
        <v>290</v>
      </c>
      <c r="M20" s="365"/>
      <c r="N20" s="364" t="s">
        <v>302</v>
      </c>
      <c r="O20" s="365"/>
      <c r="P20" s="71"/>
      <c r="Q20" s="72"/>
      <c r="R20" s="72"/>
      <c r="S20" s="72"/>
    </row>
    <row r="21" spans="1:19" ht="20.100000000000001" customHeight="1" x14ac:dyDescent="0.15">
      <c r="A21" s="371"/>
      <c r="B21" s="372"/>
      <c r="C21" s="373"/>
      <c r="D21" s="94" t="s">
        <v>258</v>
      </c>
      <c r="E21" s="94" t="s">
        <v>259</v>
      </c>
      <c r="F21" s="94" t="s">
        <v>258</v>
      </c>
      <c r="G21" s="94" t="s">
        <v>259</v>
      </c>
      <c r="H21" s="94" t="s">
        <v>258</v>
      </c>
      <c r="I21" s="94" t="s">
        <v>259</v>
      </c>
      <c r="J21" s="150" t="s">
        <v>258</v>
      </c>
      <c r="K21" s="149" t="s">
        <v>259</v>
      </c>
      <c r="L21" s="94" t="s">
        <v>258</v>
      </c>
      <c r="M21" s="94" t="s">
        <v>259</v>
      </c>
      <c r="N21" s="94" t="s">
        <v>258</v>
      </c>
      <c r="O21" s="94" t="s">
        <v>259</v>
      </c>
      <c r="P21" s="73"/>
      <c r="Q21" s="74"/>
      <c r="R21" s="74"/>
      <c r="S21" s="74"/>
    </row>
    <row r="22" spans="1:19" ht="24.95" customHeight="1" x14ac:dyDescent="0.15">
      <c r="A22" s="374" t="s">
        <v>280</v>
      </c>
      <c r="B22" s="382" t="s">
        <v>260</v>
      </c>
      <c r="C22" s="383"/>
      <c r="D22" s="95">
        <v>8275</v>
      </c>
      <c r="E22" s="103">
        <v>1970820</v>
      </c>
      <c r="F22" s="95">
        <v>8222</v>
      </c>
      <c r="G22" s="103">
        <v>1967586</v>
      </c>
      <c r="H22" s="95">
        <v>8219</v>
      </c>
      <c r="I22" s="103">
        <v>1973531</v>
      </c>
      <c r="J22" s="95">
        <v>8206</v>
      </c>
      <c r="K22" s="103">
        <v>1971072</v>
      </c>
      <c r="L22" s="95">
        <v>8177</v>
      </c>
      <c r="M22" s="103">
        <v>1967967</v>
      </c>
      <c r="N22" s="95">
        <v>8145</v>
      </c>
      <c r="O22" s="103">
        <v>1982342</v>
      </c>
      <c r="P22" s="75"/>
      <c r="Q22" s="67"/>
      <c r="R22" s="67"/>
      <c r="S22" s="67"/>
    </row>
    <row r="23" spans="1:19" ht="24.95" customHeight="1" x14ac:dyDescent="0.15">
      <c r="A23" s="375"/>
      <c r="B23" s="381" t="s">
        <v>272</v>
      </c>
      <c r="C23" s="380"/>
      <c r="D23" s="97">
        <v>44</v>
      </c>
      <c r="E23" s="98">
        <v>53455</v>
      </c>
      <c r="F23" s="97">
        <v>44</v>
      </c>
      <c r="G23" s="98">
        <v>53454</v>
      </c>
      <c r="H23" s="99">
        <v>44</v>
      </c>
      <c r="I23" s="104">
        <v>53454</v>
      </c>
      <c r="J23" s="97">
        <v>44</v>
      </c>
      <c r="K23" s="98">
        <v>53454</v>
      </c>
      <c r="L23" s="99">
        <v>44</v>
      </c>
      <c r="M23" s="98">
        <v>53454</v>
      </c>
      <c r="N23" s="99">
        <v>44</v>
      </c>
      <c r="O23" s="98">
        <v>53454</v>
      </c>
      <c r="P23" s="75"/>
      <c r="Q23" s="67"/>
      <c r="R23" s="67"/>
      <c r="S23" s="67"/>
    </row>
    <row r="24" spans="1:19" ht="24.95" customHeight="1" x14ac:dyDescent="0.15">
      <c r="A24" s="375"/>
      <c r="B24" s="381" t="s">
        <v>273</v>
      </c>
      <c r="C24" s="380"/>
      <c r="D24" s="97">
        <v>703</v>
      </c>
      <c r="E24" s="98">
        <v>393543</v>
      </c>
      <c r="F24" s="97">
        <v>697</v>
      </c>
      <c r="G24" s="98">
        <v>393831</v>
      </c>
      <c r="H24" s="99">
        <v>701</v>
      </c>
      <c r="I24" s="104">
        <v>395906</v>
      </c>
      <c r="J24" s="97">
        <v>699</v>
      </c>
      <c r="K24" s="98">
        <v>391580</v>
      </c>
      <c r="L24" s="99">
        <v>696</v>
      </c>
      <c r="M24" s="98">
        <v>391238</v>
      </c>
      <c r="N24" s="99">
        <v>692</v>
      </c>
      <c r="O24" s="98">
        <v>391416</v>
      </c>
      <c r="P24" s="75"/>
      <c r="Q24" s="67"/>
      <c r="R24" s="67"/>
      <c r="S24" s="67"/>
    </row>
    <row r="25" spans="1:19" ht="24.95" customHeight="1" x14ac:dyDescent="0.15">
      <c r="A25" s="375"/>
      <c r="B25" s="381" t="s">
        <v>274</v>
      </c>
      <c r="C25" s="380"/>
      <c r="D25" s="97">
        <v>4161</v>
      </c>
      <c r="E25" s="98">
        <v>1271044</v>
      </c>
      <c r="F25" s="97">
        <v>4137</v>
      </c>
      <c r="G25" s="98">
        <v>1268877</v>
      </c>
      <c r="H25" s="99">
        <v>4142</v>
      </c>
      <c r="I25" s="104">
        <v>1273406</v>
      </c>
      <c r="J25" s="97">
        <v>4132</v>
      </c>
      <c r="K25" s="98">
        <v>1274964</v>
      </c>
      <c r="L25" s="99">
        <v>4115</v>
      </c>
      <c r="M25" s="98">
        <v>1271472</v>
      </c>
      <c r="N25" s="99">
        <v>4110</v>
      </c>
      <c r="O25" s="98">
        <v>1287809</v>
      </c>
      <c r="P25" s="75"/>
      <c r="Q25" s="67"/>
      <c r="R25" s="67"/>
      <c r="S25" s="67"/>
    </row>
    <row r="26" spans="1:19" ht="24.95" customHeight="1" x14ac:dyDescent="0.15">
      <c r="A26" s="375"/>
      <c r="B26" s="381" t="s">
        <v>275</v>
      </c>
      <c r="C26" s="380"/>
      <c r="D26" s="97">
        <v>2079</v>
      </c>
      <c r="E26" s="98">
        <v>199146</v>
      </c>
      <c r="F26" s="97">
        <v>2071</v>
      </c>
      <c r="G26" s="98">
        <v>198448</v>
      </c>
      <c r="H26" s="99">
        <v>2071</v>
      </c>
      <c r="I26" s="104">
        <v>198304</v>
      </c>
      <c r="J26" s="97">
        <v>2086</v>
      </c>
      <c r="K26" s="98">
        <v>199313</v>
      </c>
      <c r="L26" s="99">
        <v>2093</v>
      </c>
      <c r="M26" s="98">
        <v>200497</v>
      </c>
      <c r="N26" s="99">
        <v>2076</v>
      </c>
      <c r="O26" s="98">
        <v>198603</v>
      </c>
      <c r="P26" s="75"/>
      <c r="Q26" s="67"/>
      <c r="R26" s="67"/>
      <c r="S26" s="67"/>
    </row>
    <row r="27" spans="1:19" ht="24.95" customHeight="1" x14ac:dyDescent="0.15">
      <c r="A27" s="375"/>
      <c r="B27" s="384" t="s">
        <v>276</v>
      </c>
      <c r="C27" s="385"/>
      <c r="D27" s="97">
        <v>1212</v>
      </c>
      <c r="E27" s="98">
        <v>47940</v>
      </c>
      <c r="F27" s="97">
        <v>1198</v>
      </c>
      <c r="G27" s="98">
        <v>47324</v>
      </c>
      <c r="H27" s="99">
        <v>1188</v>
      </c>
      <c r="I27" s="104">
        <v>46878</v>
      </c>
      <c r="J27" s="97">
        <v>1172</v>
      </c>
      <c r="K27" s="98">
        <v>46178</v>
      </c>
      <c r="L27" s="99">
        <v>1158</v>
      </c>
      <c r="M27" s="98">
        <v>45755</v>
      </c>
      <c r="N27" s="99">
        <v>1152</v>
      </c>
      <c r="O27" s="98">
        <v>45509</v>
      </c>
      <c r="P27" s="75"/>
      <c r="Q27" s="67"/>
      <c r="R27" s="67"/>
      <c r="S27" s="67"/>
    </row>
    <row r="28" spans="1:19" ht="24.95" customHeight="1" x14ac:dyDescent="0.15">
      <c r="A28" s="376"/>
      <c r="B28" s="361" t="s">
        <v>277</v>
      </c>
      <c r="C28" s="362"/>
      <c r="D28" s="100">
        <v>76</v>
      </c>
      <c r="E28" s="101">
        <v>5692</v>
      </c>
      <c r="F28" s="100">
        <v>75</v>
      </c>
      <c r="G28" s="101">
        <v>5652</v>
      </c>
      <c r="H28" s="102">
        <v>73</v>
      </c>
      <c r="I28" s="105">
        <v>5583</v>
      </c>
      <c r="J28" s="100">
        <v>73</v>
      </c>
      <c r="K28" s="101">
        <v>5583</v>
      </c>
      <c r="L28" s="102">
        <v>71</v>
      </c>
      <c r="M28" s="101">
        <v>5551</v>
      </c>
      <c r="N28" s="102">
        <v>71</v>
      </c>
      <c r="O28" s="101">
        <v>5551</v>
      </c>
      <c r="P28" s="75"/>
      <c r="Q28" s="67"/>
      <c r="R28" s="67"/>
      <c r="S28" s="67"/>
    </row>
    <row r="29" spans="1:19" ht="24.95" customHeight="1" x14ac:dyDescent="0.15">
      <c r="A29" s="375" t="s">
        <v>281</v>
      </c>
      <c r="B29" s="377" t="s">
        <v>260</v>
      </c>
      <c r="C29" s="378"/>
      <c r="D29" s="106">
        <v>8275</v>
      </c>
      <c r="E29" s="107">
        <v>1970820</v>
      </c>
      <c r="F29" s="106">
        <v>8222</v>
      </c>
      <c r="G29" s="107">
        <v>1967586</v>
      </c>
      <c r="H29" s="106">
        <v>8219</v>
      </c>
      <c r="I29" s="107">
        <v>1973531</v>
      </c>
      <c r="J29" s="106">
        <v>8206</v>
      </c>
      <c r="K29" s="107">
        <v>1971072</v>
      </c>
      <c r="L29" s="106">
        <v>8177</v>
      </c>
      <c r="M29" s="107">
        <v>1967967</v>
      </c>
      <c r="N29" s="106">
        <v>8145</v>
      </c>
      <c r="O29" s="107">
        <v>1982342</v>
      </c>
      <c r="P29" s="75"/>
      <c r="Q29" s="67"/>
      <c r="R29" s="67"/>
      <c r="S29" s="67"/>
    </row>
    <row r="30" spans="1:19" ht="30" customHeight="1" x14ac:dyDescent="0.15">
      <c r="A30" s="375"/>
      <c r="B30" s="379" t="s">
        <v>282</v>
      </c>
      <c r="C30" s="380"/>
      <c r="D30" s="97">
        <v>1000</v>
      </c>
      <c r="E30" s="98">
        <v>384064</v>
      </c>
      <c r="F30" s="97">
        <v>982</v>
      </c>
      <c r="G30" s="98">
        <v>381322</v>
      </c>
      <c r="H30" s="99">
        <v>975</v>
      </c>
      <c r="I30" s="104">
        <v>379328</v>
      </c>
      <c r="J30" s="97">
        <v>972</v>
      </c>
      <c r="K30" s="98">
        <v>377582</v>
      </c>
      <c r="L30" s="99">
        <v>963</v>
      </c>
      <c r="M30" s="98">
        <v>375386</v>
      </c>
      <c r="N30" s="99">
        <v>951</v>
      </c>
      <c r="O30" s="98">
        <v>372204</v>
      </c>
      <c r="P30" s="75"/>
      <c r="Q30" s="67"/>
      <c r="R30" s="67"/>
      <c r="S30" s="67"/>
    </row>
    <row r="31" spans="1:19" ht="24.95" customHeight="1" x14ac:dyDescent="0.15">
      <c r="A31" s="375"/>
      <c r="B31" s="381" t="s">
        <v>278</v>
      </c>
      <c r="C31" s="380"/>
      <c r="D31" s="97">
        <v>2513</v>
      </c>
      <c r="E31" s="98">
        <v>398935</v>
      </c>
      <c r="F31" s="97">
        <v>2499</v>
      </c>
      <c r="G31" s="98">
        <v>398188</v>
      </c>
      <c r="H31" s="99">
        <v>2492</v>
      </c>
      <c r="I31" s="104">
        <v>399296</v>
      </c>
      <c r="J31" s="97">
        <v>2473</v>
      </c>
      <c r="K31" s="98">
        <v>398287</v>
      </c>
      <c r="L31" s="99">
        <v>2457</v>
      </c>
      <c r="M31" s="98">
        <v>396933</v>
      </c>
      <c r="N31" s="99">
        <v>2454</v>
      </c>
      <c r="O31" s="98">
        <v>395614</v>
      </c>
      <c r="P31" s="75"/>
      <c r="Q31" s="67"/>
      <c r="R31" s="67"/>
      <c r="S31" s="67"/>
    </row>
    <row r="32" spans="1:19" ht="24.95" customHeight="1" x14ac:dyDescent="0.15">
      <c r="A32" s="375"/>
      <c r="B32" s="381" t="s">
        <v>279</v>
      </c>
      <c r="C32" s="380"/>
      <c r="D32" s="97">
        <v>109</v>
      </c>
      <c r="E32" s="98">
        <v>120476</v>
      </c>
      <c r="F32" s="97">
        <v>109</v>
      </c>
      <c r="G32" s="98">
        <v>120477</v>
      </c>
      <c r="H32" s="99">
        <v>107</v>
      </c>
      <c r="I32" s="104">
        <v>119140</v>
      </c>
      <c r="J32" s="97">
        <v>107</v>
      </c>
      <c r="K32" s="98">
        <v>119237</v>
      </c>
      <c r="L32" s="99">
        <v>106</v>
      </c>
      <c r="M32" s="98">
        <v>118967</v>
      </c>
      <c r="N32" s="99">
        <v>106</v>
      </c>
      <c r="O32" s="98">
        <v>118427</v>
      </c>
      <c r="P32" s="75"/>
      <c r="Q32" s="67"/>
      <c r="R32" s="67"/>
      <c r="S32" s="67"/>
    </row>
    <row r="33" spans="1:19" ht="24.95" customHeight="1" x14ac:dyDescent="0.15">
      <c r="A33" s="375"/>
      <c r="B33" s="381" t="s">
        <v>267</v>
      </c>
      <c r="C33" s="380"/>
      <c r="D33" s="97">
        <v>1634</v>
      </c>
      <c r="E33" s="98">
        <v>530231</v>
      </c>
      <c r="F33" s="97">
        <v>1628</v>
      </c>
      <c r="G33" s="98">
        <v>531272</v>
      </c>
      <c r="H33" s="99">
        <v>1637</v>
      </c>
      <c r="I33" s="104">
        <v>533449</v>
      </c>
      <c r="J33" s="97">
        <v>1644</v>
      </c>
      <c r="K33" s="98">
        <v>536567</v>
      </c>
      <c r="L33" s="99">
        <v>1648</v>
      </c>
      <c r="M33" s="98">
        <v>538366</v>
      </c>
      <c r="N33" s="99">
        <v>1647</v>
      </c>
      <c r="O33" s="98">
        <v>544767</v>
      </c>
      <c r="P33" s="75"/>
      <c r="Q33" s="67"/>
      <c r="R33" s="67"/>
      <c r="S33" s="67"/>
    </row>
    <row r="34" spans="1:19" ht="24.95" customHeight="1" x14ac:dyDescent="0.15">
      <c r="A34" s="376"/>
      <c r="B34" s="361" t="s">
        <v>277</v>
      </c>
      <c r="C34" s="362"/>
      <c r="D34" s="100">
        <v>3019</v>
      </c>
      <c r="E34" s="101">
        <v>537114</v>
      </c>
      <c r="F34" s="100">
        <v>3004</v>
      </c>
      <c r="G34" s="101">
        <v>536327</v>
      </c>
      <c r="H34" s="102">
        <v>3008</v>
      </c>
      <c r="I34" s="105">
        <v>542318</v>
      </c>
      <c r="J34" s="100">
        <v>3010</v>
      </c>
      <c r="K34" s="101">
        <v>539399</v>
      </c>
      <c r="L34" s="102">
        <v>3003</v>
      </c>
      <c r="M34" s="101">
        <v>538315</v>
      </c>
      <c r="N34" s="102">
        <v>2987</v>
      </c>
      <c r="O34" s="101">
        <v>551330</v>
      </c>
      <c r="P34" s="75"/>
      <c r="Q34" s="67"/>
      <c r="R34" s="67"/>
      <c r="S34" s="67"/>
    </row>
    <row r="35" spans="1:19" ht="20.100000000000001" customHeight="1" x14ac:dyDescent="0.15">
      <c r="A35" s="363" t="s">
        <v>269</v>
      </c>
      <c r="B35" s="363"/>
      <c r="C35" s="363"/>
      <c r="D35" s="76"/>
      <c r="E35" s="76"/>
      <c r="F35" s="76"/>
      <c r="G35" s="76"/>
      <c r="H35" s="76"/>
      <c r="I35" s="76"/>
      <c r="J35" s="76"/>
      <c r="K35" s="76"/>
    </row>
    <row r="37" spans="1:19" ht="18" customHeight="1" x14ac:dyDescent="0.15"/>
  </sheetData>
  <mergeCells count="46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19:O19"/>
    <mergeCell ref="N20:O20"/>
    <mergeCell ref="A12:C12"/>
    <mergeCell ref="A13:C13"/>
    <mergeCell ref="A14:C14"/>
    <mergeCell ref="A15:C15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34:C34"/>
    <mergeCell ref="A35:C35"/>
    <mergeCell ref="N5:O5"/>
    <mergeCell ref="A16:C16"/>
    <mergeCell ref="A18:L18"/>
    <mergeCell ref="A19:B19"/>
    <mergeCell ref="A20:C21"/>
    <mergeCell ref="D20:E20"/>
    <mergeCell ref="F20:G20"/>
    <mergeCell ref="H20:I20"/>
    <mergeCell ref="J20:K20"/>
    <mergeCell ref="L20:M20"/>
    <mergeCell ref="A22:A28"/>
    <mergeCell ref="A29:A34"/>
    <mergeCell ref="B28:C28"/>
    <mergeCell ref="B29:C2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8"/>
  <sheetViews>
    <sheetView zoomScale="85" zoomScaleNormal="85" workbookViewId="0">
      <selection activeCell="X29" sqref="X29:Z29"/>
    </sheetView>
  </sheetViews>
  <sheetFormatPr defaultColWidth="3.625" defaultRowHeight="14.25" x14ac:dyDescent="0.15"/>
  <cols>
    <col min="1" max="1" width="3.625" style="3" customWidth="1"/>
    <col min="2" max="2" width="0.75" style="3" customWidth="1"/>
    <col min="3" max="3" width="4.625" style="3" customWidth="1"/>
    <col min="4" max="5" width="2.875" style="3" customWidth="1"/>
    <col min="6" max="6" width="5.5" style="3" customWidth="1"/>
    <col min="7" max="7" width="4.25" style="3" customWidth="1"/>
    <col min="8" max="8" width="5.125" style="3" customWidth="1"/>
    <col min="9" max="9" width="0.75" style="3" customWidth="1"/>
    <col min="10" max="15" width="4.625" style="3" customWidth="1"/>
    <col min="16" max="16" width="5.5" style="3" customWidth="1"/>
    <col min="17" max="17" width="4.625" style="3" customWidth="1"/>
    <col min="18" max="20" width="3.625" style="3" customWidth="1"/>
    <col min="21" max="21" width="4.25" style="3" customWidth="1"/>
    <col min="22" max="22" width="5.25" style="3" customWidth="1"/>
    <col min="23" max="24" width="3.625" style="3" customWidth="1"/>
    <col min="25" max="25" width="3.5" style="3" customWidth="1"/>
    <col min="26" max="27" width="4.625" style="3" customWidth="1"/>
    <col min="28" max="29" width="3.625" style="3" customWidth="1"/>
    <col min="30" max="31" width="4.125" style="3" customWidth="1"/>
    <col min="32" max="32" width="1" style="3" customWidth="1"/>
    <col min="33" max="16384" width="3.625" style="3"/>
  </cols>
  <sheetData>
    <row r="1" spans="1:32" ht="30" customHeight="1" x14ac:dyDescent="0.15">
      <c r="A1" s="181" t="s">
        <v>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30" customHeight="1" thickBot="1" x14ac:dyDescent="0.2">
      <c r="Y2" s="201" t="s">
        <v>24</v>
      </c>
      <c r="Z2" s="202"/>
      <c r="AA2" s="202"/>
      <c r="AB2" s="202"/>
      <c r="AC2" s="202"/>
      <c r="AD2" s="202"/>
      <c r="AE2" s="202"/>
    </row>
    <row r="3" spans="1:32" ht="30" customHeight="1" x14ac:dyDescent="0.15">
      <c r="B3" s="209" t="s">
        <v>25</v>
      </c>
      <c r="C3" s="209"/>
      <c r="D3" s="209"/>
      <c r="E3" s="209"/>
      <c r="F3" s="242"/>
      <c r="G3" s="195" t="s">
        <v>26</v>
      </c>
      <c r="H3" s="195"/>
      <c r="I3" s="176"/>
      <c r="J3" s="176" t="s">
        <v>27</v>
      </c>
      <c r="K3" s="176"/>
      <c r="L3" s="176"/>
      <c r="M3" s="176"/>
      <c r="N3" s="176"/>
      <c r="O3" s="176"/>
      <c r="P3" s="176"/>
      <c r="Q3" s="176"/>
      <c r="R3" s="195" t="s">
        <v>28</v>
      </c>
      <c r="S3" s="195"/>
      <c r="T3" s="176"/>
      <c r="U3" s="195" t="s">
        <v>29</v>
      </c>
      <c r="V3" s="176"/>
      <c r="W3" s="195" t="s">
        <v>30</v>
      </c>
      <c r="X3" s="176"/>
      <c r="Y3" s="176"/>
      <c r="Z3" s="176" t="s">
        <v>31</v>
      </c>
      <c r="AA3" s="176"/>
      <c r="AB3" s="176"/>
      <c r="AC3" s="176"/>
      <c r="AD3" s="176"/>
      <c r="AE3" s="177"/>
      <c r="AF3" s="177"/>
    </row>
    <row r="4" spans="1:32" ht="33.75" customHeight="1" x14ac:dyDescent="0.15">
      <c r="B4" s="211"/>
      <c r="C4" s="211"/>
      <c r="D4" s="211"/>
      <c r="E4" s="211"/>
      <c r="F4" s="243"/>
      <c r="G4" s="180"/>
      <c r="H4" s="180"/>
      <c r="I4" s="180"/>
      <c r="J4" s="180" t="s">
        <v>32</v>
      </c>
      <c r="K4" s="180"/>
      <c r="L4" s="180" t="s">
        <v>33</v>
      </c>
      <c r="M4" s="180"/>
      <c r="N4" s="184" t="s">
        <v>34</v>
      </c>
      <c r="O4" s="185"/>
      <c r="P4" s="241" t="s">
        <v>35</v>
      </c>
      <c r="Q4" s="180"/>
      <c r="R4" s="180"/>
      <c r="S4" s="180"/>
      <c r="T4" s="180"/>
      <c r="U4" s="180"/>
      <c r="V4" s="180"/>
      <c r="W4" s="180"/>
      <c r="X4" s="180"/>
      <c r="Y4" s="180"/>
      <c r="Z4" s="180" t="s">
        <v>36</v>
      </c>
      <c r="AA4" s="180"/>
      <c r="AB4" s="241" t="s">
        <v>37</v>
      </c>
      <c r="AC4" s="180"/>
      <c r="AD4" s="180" t="s">
        <v>38</v>
      </c>
      <c r="AE4" s="184"/>
      <c r="AF4" s="184"/>
    </row>
    <row r="5" spans="1:32" ht="21.75" customHeight="1" x14ac:dyDescent="0.15">
      <c r="B5" s="178" t="str">
        <f>IF(LEN('Data_9-3'!A6)&gt;0,'Data_9-3'!A6,"")</f>
        <v/>
      </c>
      <c r="C5" s="178"/>
      <c r="D5" s="236" t="str">
        <f>IF(LEN('Data_9-3'!B6)&gt;0,'Data_9-3'!B6,"")</f>
        <v/>
      </c>
      <c r="E5" s="236"/>
      <c r="F5" s="9" t="str">
        <f>IF(LEN('Data_9-3'!C6)&gt;0,'Data_9-3'!C6,"")</f>
        <v/>
      </c>
      <c r="G5" s="240" t="str">
        <f>IF(LEN('Data_9-3'!D6)&gt;0,'Data_9-3'!D6,"")</f>
        <v/>
      </c>
      <c r="H5" s="190"/>
      <c r="I5" s="190"/>
      <c r="J5" s="190" t="str">
        <f>IF(LEN('Data_9-3'!E6)&gt;0,'Data_9-3'!E6,"")</f>
        <v/>
      </c>
      <c r="K5" s="190"/>
      <c r="L5" s="190" t="str">
        <f>IF(LEN('Data_9-3'!F6)&gt;0,'Data_9-3'!F6,"")</f>
        <v/>
      </c>
      <c r="M5" s="190"/>
      <c r="N5" s="190" t="str">
        <f>IF(LEN('Data_9-3'!G6)&gt;0,'Data_9-3'!G6,"")</f>
        <v>ha</v>
      </c>
      <c r="O5" s="190"/>
      <c r="P5" s="190" t="str">
        <f>IF(LEN('Data_9-3'!H6)&gt;0,'Data_9-3'!H6,"")</f>
        <v>％</v>
      </c>
      <c r="Q5" s="190"/>
      <c r="R5" s="190" t="str">
        <f>IF(LEN('Data_9-3'!I6)&gt;0,'Data_9-3'!I6,"")</f>
        <v/>
      </c>
      <c r="S5" s="190"/>
      <c r="T5" s="190"/>
      <c r="U5" s="190" t="str">
        <f>IF(LEN('Data_9-3'!J6)&gt;0,'Data_9-3'!J6,"")</f>
        <v>％</v>
      </c>
      <c r="V5" s="190"/>
      <c r="W5" s="190" t="str">
        <f>IF(LEN('Data_9-3'!K6)&gt;0,'Data_9-3'!K6,"")</f>
        <v>千㎥</v>
      </c>
      <c r="X5" s="190"/>
      <c r="Y5" s="190"/>
      <c r="Z5" s="190" t="str">
        <f>IF(LEN('Data_9-3'!L6)&gt;0,'Data_9-3'!L6,"")</f>
        <v/>
      </c>
      <c r="AA5" s="190"/>
      <c r="AB5" s="190" t="str">
        <f>IF(LEN('Data_9-3'!M6)&gt;0,'Data_9-3'!M6,"")</f>
        <v/>
      </c>
      <c r="AC5" s="190"/>
      <c r="AD5" s="190" t="str">
        <f>IF(LEN('Data_9-3'!N6)&gt;0,'Data_9-3'!N6,"")</f>
        <v>㎞</v>
      </c>
      <c r="AE5" s="190"/>
      <c r="AF5" s="190"/>
    </row>
    <row r="6" spans="1:32" ht="30" customHeight="1" x14ac:dyDescent="0.15">
      <c r="B6" s="178" t="str">
        <f>IF(LEN('Data_9-3'!A7)&gt;0,'Data_9-3'!A7,"")</f>
        <v>平成</v>
      </c>
      <c r="C6" s="178"/>
      <c r="D6" s="236">
        <f>IF(LEN('Data_9-3'!B7)&gt;0,'Data_9-3'!B7,"")</f>
        <v>28</v>
      </c>
      <c r="E6" s="236"/>
      <c r="F6" s="3" t="str">
        <f>IF(LEN('Data_9-3'!C7)&gt;0,'Data_9-3'!C7,"")</f>
        <v>年度</v>
      </c>
      <c r="G6" s="237">
        <f>IF(LEN('Data_9-3'!D7)&gt;0,'Data_9-3'!D7,"-")</f>
        <v>63857</v>
      </c>
      <c r="H6" s="238"/>
      <c r="I6" s="238"/>
      <c r="J6" s="238">
        <f>IF(LEN('Data_9-3'!E7)&gt;0,'Data_9-3'!E7,"-")</f>
        <v>30404</v>
      </c>
      <c r="K6" s="238"/>
      <c r="L6" s="238">
        <f>IF(LEN('Data_9-3'!F7)&gt;0,'Data_9-3'!F7,"-")</f>
        <v>13583</v>
      </c>
      <c r="M6" s="238"/>
      <c r="N6" s="238">
        <f>IF(LEN('Data_9-3'!G7)&gt;0,'Data_9-3'!G7,"-")</f>
        <v>733</v>
      </c>
      <c r="O6" s="238"/>
      <c r="P6" s="239">
        <f>IF(LEN('Data_9-3'!H7)&gt;0,'Data_9-3'!H7,"-")</f>
        <v>47.6</v>
      </c>
      <c r="Q6" s="239"/>
      <c r="R6" s="231">
        <f>IF(LEN('Data_9-3'!I7)&gt;0,'Data_9-3'!I7,"-")</f>
        <v>10620</v>
      </c>
      <c r="S6" s="231"/>
      <c r="T6" s="231"/>
      <c r="U6" s="239">
        <f>IF(LEN('Data_9-3'!J7)&gt;0,'Data_9-3'!J7,"-")</f>
        <v>78.2</v>
      </c>
      <c r="V6" s="239"/>
      <c r="W6" s="231">
        <f>IF(LEN('Data_9-3'!K7)&gt;0,'Data_9-3'!K7,"-")</f>
        <v>4145</v>
      </c>
      <c r="X6" s="231"/>
      <c r="Y6" s="231"/>
      <c r="Z6" s="232">
        <f>IF(LEN('Data_9-3'!L7)&gt;0,'Data_9-3'!L7,"-")</f>
        <v>1</v>
      </c>
      <c r="AA6" s="232"/>
      <c r="AB6" s="232">
        <f>IF(LEN('Data_9-3'!M7)&gt;0,'Data_9-3'!M7,"-")</f>
        <v>1</v>
      </c>
      <c r="AC6" s="232"/>
      <c r="AD6" s="232">
        <f>IF(LEN('Data_9-3'!N7)&gt;0,'Data_9-3'!N7,"-")</f>
        <v>196</v>
      </c>
      <c r="AE6" s="232"/>
      <c r="AF6" s="232"/>
    </row>
    <row r="7" spans="1:32" ht="30" customHeight="1" x14ac:dyDescent="0.15">
      <c r="B7" s="178" t="str">
        <f>IF(LEN('Data_9-3'!A8)&gt;0,'Data_9-3'!A8,"")</f>
        <v/>
      </c>
      <c r="C7" s="178"/>
      <c r="D7" s="236">
        <f>IF(LEN('Data_9-3'!B8)&gt;0,'Data_9-3'!B8,"")</f>
        <v>29</v>
      </c>
      <c r="E7" s="236"/>
      <c r="F7" s="9" t="str">
        <f>IF(LEN('Data_9-3'!C8)&gt;0,'Data_9-3'!C8,"")</f>
        <v/>
      </c>
      <c r="G7" s="237">
        <f>IF(LEN('Data_9-3'!D8)&gt;0,'Data_9-3'!D8,"-")</f>
        <v>62482</v>
      </c>
      <c r="H7" s="238"/>
      <c r="I7" s="238"/>
      <c r="J7" s="238">
        <f>IF(LEN('Data_9-3'!E8)&gt;0,'Data_9-3'!E8,"-")</f>
        <v>29824</v>
      </c>
      <c r="K7" s="238"/>
      <c r="L7" s="238">
        <f>IF(LEN('Data_9-3'!F8)&gt;0,'Data_9-3'!F8,"-")</f>
        <v>13568</v>
      </c>
      <c r="M7" s="238"/>
      <c r="N7" s="238">
        <f>IF(LEN('Data_9-3'!G8)&gt;0,'Data_9-3'!G8,"-")</f>
        <v>733</v>
      </c>
      <c r="O7" s="238"/>
      <c r="P7" s="239">
        <f>IF(LEN('Data_9-3'!H8)&gt;0,'Data_9-3'!H8,"-")</f>
        <v>47.7</v>
      </c>
      <c r="Q7" s="239"/>
      <c r="R7" s="231">
        <f>IF(LEN('Data_9-3'!I8)&gt;0,'Data_9-3'!I8,"-")</f>
        <v>10697</v>
      </c>
      <c r="S7" s="231"/>
      <c r="T7" s="231"/>
      <c r="U7" s="239">
        <f>IF(LEN('Data_9-3'!J8)&gt;0,'Data_9-3'!J8,"-")</f>
        <v>78.8</v>
      </c>
      <c r="V7" s="239"/>
      <c r="W7" s="231">
        <f>IF(LEN('Data_9-3'!K8)&gt;0,'Data_9-3'!K8,"-")</f>
        <v>4081</v>
      </c>
      <c r="X7" s="231"/>
      <c r="Y7" s="231"/>
      <c r="Z7" s="232">
        <f>IF(LEN('Data_9-3'!L8)&gt;0,'Data_9-3'!L8,"-")</f>
        <v>1</v>
      </c>
      <c r="AA7" s="232"/>
      <c r="AB7" s="232">
        <f>IF(LEN('Data_9-3'!M8)&gt;0,'Data_9-3'!M8,"-")</f>
        <v>1</v>
      </c>
      <c r="AC7" s="232"/>
      <c r="AD7" s="232">
        <f>IF(LEN('Data_9-3'!N8)&gt;0,'Data_9-3'!N8,"-")</f>
        <v>196</v>
      </c>
      <c r="AE7" s="232"/>
      <c r="AF7" s="232"/>
    </row>
    <row r="8" spans="1:32" ht="30" customHeight="1" x14ac:dyDescent="0.15">
      <c r="B8" s="178" t="str">
        <f>IF(LEN('Data_9-3'!A9)&gt;0,'Data_9-3'!A9,"")</f>
        <v/>
      </c>
      <c r="C8" s="178"/>
      <c r="D8" s="236">
        <f>IF(LEN('Data_9-3'!B9)&gt;0,'Data_9-3'!B9,"")</f>
        <v>30</v>
      </c>
      <c r="E8" s="236"/>
      <c r="F8" s="9" t="str">
        <f>IF(LEN('Data_9-3'!C9)&gt;0,'Data_9-3'!C9,"")</f>
        <v/>
      </c>
      <c r="G8" s="237">
        <f>IF(LEN('Data_9-3'!D9)&gt;0,'Data_9-3'!D9,"-")</f>
        <v>61148</v>
      </c>
      <c r="H8" s="238"/>
      <c r="I8" s="238"/>
      <c r="J8" s="238">
        <f>IF(LEN('Data_9-3'!E9)&gt;0,'Data_9-3'!E9,"-")</f>
        <v>29211</v>
      </c>
      <c r="K8" s="238"/>
      <c r="L8" s="238">
        <f>IF(LEN('Data_9-3'!F9)&gt;0,'Data_9-3'!F9,"-")</f>
        <v>13484</v>
      </c>
      <c r="M8" s="238"/>
      <c r="N8" s="238">
        <f>IF(LEN('Data_9-3'!G9)&gt;0,'Data_9-3'!G9,"-")</f>
        <v>733</v>
      </c>
      <c r="O8" s="238"/>
      <c r="P8" s="239">
        <f>IF(LEN('Data_9-3'!H9)&gt;0,'Data_9-3'!H9,"-")</f>
        <v>47.8</v>
      </c>
      <c r="Q8" s="239"/>
      <c r="R8" s="231">
        <f>IF(LEN('Data_9-3'!I9)&gt;0,'Data_9-3'!I9,"-")</f>
        <v>10712</v>
      </c>
      <c r="S8" s="231"/>
      <c r="T8" s="231"/>
      <c r="U8" s="239">
        <f>IF(LEN('Data_9-3'!J9)&gt;0,'Data_9-3'!J9,"-")</f>
        <v>79.3</v>
      </c>
      <c r="V8" s="239"/>
      <c r="W8" s="231">
        <f>IF(LEN('Data_9-3'!K9)&gt;0,'Data_9-3'!K9,"-")</f>
        <v>3945</v>
      </c>
      <c r="X8" s="231"/>
      <c r="Y8" s="231"/>
      <c r="Z8" s="232">
        <f>IF(LEN('Data_9-3'!L9)&gt;0,'Data_9-3'!L9,"-")</f>
        <v>1</v>
      </c>
      <c r="AA8" s="232"/>
      <c r="AB8" s="232">
        <f>IF(LEN('Data_9-3'!M9)&gt;0,'Data_9-3'!M9,"-")</f>
        <v>1</v>
      </c>
      <c r="AC8" s="232"/>
      <c r="AD8" s="232">
        <f>IF(LEN('Data_9-3'!N9)&gt;0,'Data_9-3'!N9,"-")</f>
        <v>196</v>
      </c>
      <c r="AE8" s="232"/>
      <c r="AF8" s="232"/>
    </row>
    <row r="9" spans="1:32" ht="30" customHeight="1" x14ac:dyDescent="0.15">
      <c r="B9" s="187" t="str">
        <f>IF(LEN('Data_9-3'!A10)&gt;0,'Data_9-3'!A10,"")</f>
        <v>令和</v>
      </c>
      <c r="C9" s="187"/>
      <c r="D9" s="236" t="str">
        <f>IF(LEN('Data_9-3'!B10)&gt;0,'Data_9-3'!B10,"")</f>
        <v>元</v>
      </c>
      <c r="E9" s="236"/>
      <c r="F9" s="10" t="str">
        <f>IF(LEN('Data_9-3'!C10)&gt;0,'Data_9-3'!C10,"")</f>
        <v>年度</v>
      </c>
      <c r="G9" s="237">
        <f>IF(LEN('Data_9-3'!D10)&gt;0,'Data_9-3'!D10,"-")</f>
        <v>59920</v>
      </c>
      <c r="H9" s="238"/>
      <c r="I9" s="238"/>
      <c r="J9" s="238">
        <f>IF(LEN('Data_9-3'!E10)&gt;0,'Data_9-3'!E10,"-")</f>
        <v>28668</v>
      </c>
      <c r="K9" s="238"/>
      <c r="L9" s="238">
        <f>IF(LEN('Data_9-3'!F10)&gt;0,'Data_9-3'!F10,"-")</f>
        <v>13512</v>
      </c>
      <c r="M9" s="238"/>
      <c r="N9" s="238">
        <f>IF(LEN('Data_9-3'!G10)&gt;0,'Data_9-3'!G10,"-")</f>
        <v>733</v>
      </c>
      <c r="O9" s="238"/>
      <c r="P9" s="239">
        <f>IF(LEN('Data_9-3'!H10)&gt;0,'Data_9-3'!H10,"-")</f>
        <v>47.8</v>
      </c>
      <c r="Q9" s="239"/>
      <c r="R9" s="231">
        <f>IF(LEN('Data_9-3'!I10)&gt;0,'Data_9-3'!I10,"-")</f>
        <v>10817</v>
      </c>
      <c r="S9" s="231"/>
      <c r="T9" s="231"/>
      <c r="U9" s="239">
        <f>IF(LEN('Data_9-3'!J10)&gt;0,'Data_9-3'!J10,"-")</f>
        <v>80.099999999999994</v>
      </c>
      <c r="V9" s="239"/>
      <c r="W9" s="231">
        <f>IF(LEN('Data_9-3'!K10)&gt;0,'Data_9-3'!K10,"-")</f>
        <v>3996</v>
      </c>
      <c r="X9" s="231"/>
      <c r="Y9" s="231"/>
      <c r="Z9" s="232">
        <f>IF(LEN('Data_9-3'!L10)&gt;0,'Data_9-3'!L10,"-")</f>
        <v>1</v>
      </c>
      <c r="AA9" s="232"/>
      <c r="AB9" s="232">
        <f>IF(LEN('Data_9-3'!M10)&gt;0,'Data_9-3'!M10,"-")</f>
        <v>1</v>
      </c>
      <c r="AC9" s="232"/>
      <c r="AD9" s="232">
        <f>IF(LEN('Data_9-3'!N10)&gt;0,'Data_9-3'!N10,"-")</f>
        <v>196</v>
      </c>
      <c r="AE9" s="232"/>
      <c r="AF9" s="232"/>
    </row>
    <row r="10" spans="1:32" ht="30" customHeight="1" x14ac:dyDescent="0.15">
      <c r="B10" s="174" t="str">
        <f>IF(LEN('Data_9-3'!A11)&gt;0,'Data_9-3'!A11,"")</f>
        <v/>
      </c>
      <c r="C10" s="174"/>
      <c r="D10" s="233">
        <f>IF(LEN('Data_9-3'!B11)&gt;0,'Data_9-3'!B11,"")</f>
        <v>2</v>
      </c>
      <c r="E10" s="233"/>
      <c r="F10" s="18" t="str">
        <f>IF(LEN('Data_9-3'!C11)&gt;0,'Data_9-3'!C11,"")</f>
        <v/>
      </c>
      <c r="G10" s="234">
        <f>IF(LEN('Data_9-3'!D11)&gt;0,'Data_9-3'!D11,"-")</f>
        <v>58614</v>
      </c>
      <c r="H10" s="235"/>
      <c r="I10" s="235"/>
      <c r="J10" s="235">
        <f>IF(LEN('Data_9-3'!E11)&gt;0,'Data_9-3'!E11,"-")</f>
        <v>28138</v>
      </c>
      <c r="K10" s="235"/>
      <c r="L10" s="235">
        <f>IF(LEN('Data_9-3'!F11)&gt;0,'Data_9-3'!F11,"-")</f>
        <v>13503</v>
      </c>
      <c r="M10" s="235"/>
      <c r="N10" s="235">
        <f>IF(LEN('Data_9-3'!G11)&gt;0,'Data_9-3'!G11,"-")</f>
        <v>733</v>
      </c>
      <c r="O10" s="235"/>
      <c r="P10" s="228">
        <f>IF(LEN('Data_9-3'!H11)&gt;0,'Data_9-3'!H11,"-")</f>
        <v>48</v>
      </c>
      <c r="Q10" s="228"/>
      <c r="R10" s="229">
        <f>IF(LEN('Data_9-3'!I11)&gt;0,'Data_9-3'!I11,"-")</f>
        <v>10849</v>
      </c>
      <c r="S10" s="229"/>
      <c r="T10" s="229"/>
      <c r="U10" s="228">
        <f>IF(LEN('Data_9-3'!J11)&gt;0,'Data_9-3'!J11,"-")</f>
        <v>80.3</v>
      </c>
      <c r="V10" s="228"/>
      <c r="W10" s="229">
        <f>IF(LEN('Data_9-3'!K11)&gt;0,'Data_9-3'!K11,"-")</f>
        <v>3837</v>
      </c>
      <c r="X10" s="229"/>
      <c r="Y10" s="229"/>
      <c r="Z10" s="230">
        <f>IF(LEN('Data_9-3'!L11)&gt;0,'Data_9-3'!L11,"-")</f>
        <v>1</v>
      </c>
      <c r="AA10" s="230"/>
      <c r="AB10" s="230">
        <f>IF(LEN('Data_9-3'!M11)&gt;0,'Data_9-3'!M11,"-")</f>
        <v>1</v>
      </c>
      <c r="AC10" s="230"/>
      <c r="AD10" s="230">
        <f>IF(LEN('Data_9-3'!N11)&gt;0,'Data_9-3'!N11,"-")</f>
        <v>196</v>
      </c>
      <c r="AE10" s="230"/>
      <c r="AF10" s="230"/>
    </row>
    <row r="11" spans="1:32" ht="30" customHeight="1" x14ac:dyDescent="0.15">
      <c r="Z11" s="220" t="s">
        <v>40</v>
      </c>
      <c r="AA11" s="221"/>
      <c r="AB11" s="221"/>
      <c r="AC11" s="221"/>
      <c r="AD11" s="221"/>
      <c r="AE11" s="221"/>
      <c r="AF11" s="221"/>
    </row>
    <row r="12" spans="1:32" ht="30" customHeight="1" x14ac:dyDescent="0.15">
      <c r="B12" s="181" t="s">
        <v>41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</row>
    <row r="13" spans="1:32" ht="20.25" customHeight="1" x14ac:dyDescent="0.15">
      <c r="B13" s="215" t="s">
        <v>42</v>
      </c>
      <c r="C13" s="215"/>
      <c r="D13" s="215"/>
      <c r="E13" s="215"/>
      <c r="F13" s="215"/>
      <c r="G13" s="215"/>
      <c r="H13" s="21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</row>
    <row r="14" spans="1:32" ht="20.25" customHeight="1" thickBot="1" x14ac:dyDescent="0.2">
      <c r="B14" s="200" t="s">
        <v>43</v>
      </c>
      <c r="C14" s="200"/>
      <c r="D14" s="200"/>
      <c r="E14" s="200"/>
      <c r="F14" s="200"/>
      <c r="G14" s="200"/>
      <c r="H14" s="20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01" t="s">
        <v>296</v>
      </c>
      <c r="Z14" s="202"/>
      <c r="AA14" s="202"/>
      <c r="AB14" s="202"/>
      <c r="AC14" s="202"/>
      <c r="AD14" s="202"/>
      <c r="AE14" s="202"/>
      <c r="AF14" s="11"/>
    </row>
    <row r="15" spans="1:32" ht="21" customHeight="1" x14ac:dyDescent="0.15">
      <c r="B15" s="175" t="s">
        <v>44</v>
      </c>
      <c r="C15" s="176"/>
      <c r="D15" s="176"/>
      <c r="E15" s="176"/>
      <c r="F15" s="176"/>
      <c r="G15" s="176"/>
      <c r="H15" s="176"/>
      <c r="I15" s="203" t="s">
        <v>45</v>
      </c>
      <c r="J15" s="204"/>
      <c r="K15" s="204"/>
      <c r="L15" s="204"/>
      <c r="M15" s="204"/>
      <c r="N15" s="204"/>
      <c r="O15" s="204"/>
      <c r="P15" s="222" t="s">
        <v>46</v>
      </c>
      <c r="Q15" s="223"/>
      <c r="R15" s="223"/>
      <c r="S15" s="223"/>
      <c r="T15" s="223"/>
      <c r="U15" s="223"/>
      <c r="V15" s="224"/>
      <c r="W15" s="203" t="s">
        <v>47</v>
      </c>
      <c r="X15" s="204"/>
      <c r="Y15" s="204"/>
      <c r="Z15" s="206"/>
      <c r="AA15" s="208" t="s">
        <v>48</v>
      </c>
      <c r="AB15" s="209"/>
      <c r="AC15" s="209"/>
      <c r="AD15" s="209"/>
      <c r="AE15" s="209"/>
      <c r="AF15" s="209"/>
    </row>
    <row r="16" spans="1:32" ht="21.75" customHeight="1" x14ac:dyDescent="0.15">
      <c r="B16" s="179"/>
      <c r="C16" s="180"/>
      <c r="D16" s="180"/>
      <c r="E16" s="180"/>
      <c r="F16" s="180"/>
      <c r="G16" s="180"/>
      <c r="H16" s="180"/>
      <c r="I16" s="205"/>
      <c r="J16" s="174"/>
      <c r="K16" s="174"/>
      <c r="L16" s="174"/>
      <c r="M16" s="174"/>
      <c r="N16" s="174"/>
      <c r="O16" s="174"/>
      <c r="P16" s="225" t="s">
        <v>49</v>
      </c>
      <c r="Q16" s="226"/>
      <c r="R16" s="226"/>
      <c r="S16" s="226"/>
      <c r="T16" s="226"/>
      <c r="U16" s="226"/>
      <c r="V16" s="227"/>
      <c r="W16" s="205"/>
      <c r="X16" s="174"/>
      <c r="Y16" s="174"/>
      <c r="Z16" s="207"/>
      <c r="AA16" s="210"/>
      <c r="AB16" s="211"/>
      <c r="AC16" s="211"/>
      <c r="AD16" s="211"/>
      <c r="AE16" s="211"/>
      <c r="AF16" s="211"/>
    </row>
    <row r="17" spans="3:31" ht="24.95" customHeight="1" x14ac:dyDescent="0.15">
      <c r="C17" s="186" t="s">
        <v>50</v>
      </c>
      <c r="D17" s="186"/>
      <c r="E17" s="186"/>
      <c r="F17" s="186"/>
      <c r="G17" s="186"/>
      <c r="H17" s="186"/>
      <c r="I17" s="13"/>
      <c r="J17" s="219" t="s">
        <v>51</v>
      </c>
      <c r="K17" s="219"/>
      <c r="L17" s="219"/>
      <c r="M17" s="219"/>
      <c r="N17" s="219"/>
      <c r="O17" s="219"/>
      <c r="P17" s="9" t="s">
        <v>52</v>
      </c>
      <c r="Q17" s="14">
        <v>30</v>
      </c>
      <c r="R17" s="9" t="s">
        <v>0</v>
      </c>
      <c r="S17" s="14">
        <v>3</v>
      </c>
      <c r="T17" s="9" t="s">
        <v>53</v>
      </c>
      <c r="U17" s="14">
        <v>17</v>
      </c>
      <c r="V17" s="9" t="s">
        <v>54</v>
      </c>
      <c r="W17" s="217">
        <v>0.18</v>
      </c>
      <c r="X17" s="217"/>
      <c r="Y17" s="217"/>
      <c r="Z17" s="217"/>
      <c r="AA17" s="193" t="s">
        <v>55</v>
      </c>
      <c r="AB17" s="193"/>
      <c r="AC17" s="193"/>
      <c r="AD17" s="193"/>
      <c r="AE17" s="193"/>
    </row>
    <row r="18" spans="3:31" ht="24.95" customHeight="1" x14ac:dyDescent="0.15">
      <c r="C18" s="186" t="s">
        <v>56</v>
      </c>
      <c r="D18" s="186"/>
      <c r="E18" s="186"/>
      <c r="F18" s="186"/>
      <c r="G18" s="186"/>
      <c r="H18" s="186"/>
      <c r="I18" s="15"/>
      <c r="J18" s="216" t="s">
        <v>57</v>
      </c>
      <c r="K18" s="216"/>
      <c r="L18" s="216"/>
      <c r="M18" s="216"/>
      <c r="N18" s="216"/>
      <c r="O18" s="216"/>
      <c r="P18" s="9" t="s">
        <v>52</v>
      </c>
      <c r="Q18" s="14">
        <v>30</v>
      </c>
      <c r="R18" s="9" t="s">
        <v>0</v>
      </c>
      <c r="S18" s="14">
        <v>3</v>
      </c>
      <c r="T18" s="9" t="s">
        <v>53</v>
      </c>
      <c r="U18" s="14">
        <v>17</v>
      </c>
      <c r="V18" s="9" t="s">
        <v>54</v>
      </c>
      <c r="W18" s="217">
        <v>0.52</v>
      </c>
      <c r="X18" s="217"/>
      <c r="Y18" s="217"/>
      <c r="Z18" s="217"/>
      <c r="AA18" s="178" t="s">
        <v>59</v>
      </c>
      <c r="AB18" s="178"/>
      <c r="AC18" s="178"/>
      <c r="AD18" s="178"/>
      <c r="AE18" s="178"/>
    </row>
    <row r="19" spans="3:31" ht="24.95" customHeight="1" x14ac:dyDescent="0.15">
      <c r="C19" s="186" t="s">
        <v>60</v>
      </c>
      <c r="D19" s="186"/>
      <c r="E19" s="186"/>
      <c r="F19" s="186"/>
      <c r="G19" s="186"/>
      <c r="H19" s="186"/>
      <c r="I19" s="15"/>
      <c r="J19" s="216" t="s">
        <v>61</v>
      </c>
      <c r="K19" s="216"/>
      <c r="L19" s="216"/>
      <c r="M19" s="216"/>
      <c r="N19" s="216"/>
      <c r="O19" s="216"/>
      <c r="P19" s="9" t="s">
        <v>52</v>
      </c>
      <c r="Q19" s="14">
        <v>30</v>
      </c>
      <c r="R19" s="9" t="s">
        <v>0</v>
      </c>
      <c r="S19" s="14">
        <v>3</v>
      </c>
      <c r="T19" s="9" t="s">
        <v>53</v>
      </c>
      <c r="U19" s="14">
        <v>17</v>
      </c>
      <c r="V19" s="9" t="s">
        <v>54</v>
      </c>
      <c r="W19" s="217">
        <v>0.39</v>
      </c>
      <c r="X19" s="217"/>
      <c r="Y19" s="217"/>
      <c r="Z19" s="217"/>
      <c r="AA19" s="178" t="s">
        <v>58</v>
      </c>
      <c r="AB19" s="178"/>
      <c r="AC19" s="178"/>
      <c r="AD19" s="178"/>
      <c r="AE19" s="178"/>
    </row>
    <row r="20" spans="3:31" ht="24.95" customHeight="1" x14ac:dyDescent="0.15">
      <c r="C20" s="186" t="s">
        <v>62</v>
      </c>
      <c r="D20" s="186"/>
      <c r="E20" s="186"/>
      <c r="F20" s="186"/>
      <c r="G20" s="186"/>
      <c r="H20" s="186"/>
      <c r="I20" s="15"/>
      <c r="J20" s="216" t="s">
        <v>63</v>
      </c>
      <c r="K20" s="216"/>
      <c r="L20" s="216"/>
      <c r="M20" s="216"/>
      <c r="N20" s="216"/>
      <c r="O20" s="216"/>
      <c r="P20" s="9" t="s">
        <v>52</v>
      </c>
      <c r="Q20" s="14">
        <v>35</v>
      </c>
      <c r="R20" s="9" t="s">
        <v>0</v>
      </c>
      <c r="S20" s="14">
        <v>12</v>
      </c>
      <c r="T20" s="9" t="s">
        <v>53</v>
      </c>
      <c r="U20" s="14">
        <v>17</v>
      </c>
      <c r="V20" s="9" t="s">
        <v>54</v>
      </c>
      <c r="W20" s="217">
        <v>0.28999999999999998</v>
      </c>
      <c r="X20" s="217"/>
      <c r="Y20" s="217"/>
      <c r="Z20" s="217"/>
      <c r="AA20" s="178" t="s">
        <v>64</v>
      </c>
      <c r="AB20" s="178"/>
      <c r="AC20" s="178"/>
      <c r="AD20" s="178"/>
      <c r="AE20" s="178"/>
    </row>
    <row r="21" spans="3:31" ht="24.95" customHeight="1" x14ac:dyDescent="0.15">
      <c r="C21" s="186" t="s">
        <v>65</v>
      </c>
      <c r="D21" s="186"/>
      <c r="E21" s="186"/>
      <c r="F21" s="186"/>
      <c r="G21" s="186"/>
      <c r="H21" s="186"/>
      <c r="I21" s="15"/>
      <c r="J21" s="216" t="s">
        <v>66</v>
      </c>
      <c r="K21" s="216"/>
      <c r="L21" s="216"/>
      <c r="M21" s="216"/>
      <c r="N21" s="216"/>
      <c r="O21" s="216"/>
      <c r="P21" s="9" t="s">
        <v>52</v>
      </c>
      <c r="Q21" s="14">
        <v>30</v>
      </c>
      <c r="R21" s="9" t="s">
        <v>0</v>
      </c>
      <c r="S21" s="14">
        <v>3</v>
      </c>
      <c r="T21" s="9" t="s">
        <v>53</v>
      </c>
      <c r="U21" s="14">
        <v>17</v>
      </c>
      <c r="V21" s="9" t="s">
        <v>54</v>
      </c>
      <c r="W21" s="217">
        <v>0.28999999999999998</v>
      </c>
      <c r="X21" s="217"/>
      <c r="Y21" s="217"/>
      <c r="Z21" s="217"/>
      <c r="AA21" s="178" t="s">
        <v>64</v>
      </c>
      <c r="AB21" s="178"/>
      <c r="AC21" s="178"/>
      <c r="AD21" s="178"/>
      <c r="AE21" s="178"/>
    </row>
    <row r="22" spans="3:31" ht="24.95" customHeight="1" x14ac:dyDescent="0.15">
      <c r="C22" s="186" t="s">
        <v>67</v>
      </c>
      <c r="D22" s="186"/>
      <c r="E22" s="186"/>
      <c r="F22" s="186"/>
      <c r="G22" s="186"/>
      <c r="H22" s="186"/>
      <c r="I22" s="15"/>
      <c r="J22" s="216" t="s">
        <v>68</v>
      </c>
      <c r="K22" s="216"/>
      <c r="L22" s="216"/>
      <c r="M22" s="216"/>
      <c r="N22" s="216"/>
      <c r="O22" s="216"/>
      <c r="P22" s="9" t="s">
        <v>52</v>
      </c>
      <c r="Q22" s="14">
        <v>41</v>
      </c>
      <c r="R22" s="9" t="s">
        <v>0</v>
      </c>
      <c r="S22" s="14">
        <v>3</v>
      </c>
      <c r="T22" s="9" t="s">
        <v>53</v>
      </c>
      <c r="U22" s="14">
        <v>28</v>
      </c>
      <c r="V22" s="9" t="s">
        <v>54</v>
      </c>
      <c r="W22" s="217">
        <v>0.21</v>
      </c>
      <c r="X22" s="217"/>
      <c r="Y22" s="217"/>
      <c r="Z22" s="217"/>
      <c r="AA22" s="178" t="s">
        <v>59</v>
      </c>
      <c r="AB22" s="178"/>
      <c r="AC22" s="178"/>
      <c r="AD22" s="178"/>
      <c r="AE22" s="178"/>
    </row>
    <row r="23" spans="3:31" ht="24.95" customHeight="1" x14ac:dyDescent="0.15">
      <c r="C23" s="186" t="s">
        <v>69</v>
      </c>
      <c r="D23" s="186"/>
      <c r="E23" s="186"/>
      <c r="F23" s="186"/>
      <c r="G23" s="186"/>
      <c r="H23" s="186"/>
      <c r="I23" s="15"/>
      <c r="J23" s="216" t="s">
        <v>70</v>
      </c>
      <c r="K23" s="216"/>
      <c r="L23" s="216"/>
      <c r="M23" s="216"/>
      <c r="N23" s="216"/>
      <c r="O23" s="216"/>
      <c r="P23" s="9" t="s">
        <v>52</v>
      </c>
      <c r="Q23" s="14">
        <v>56</v>
      </c>
      <c r="R23" s="9" t="s">
        <v>0</v>
      </c>
      <c r="S23" s="14">
        <v>4</v>
      </c>
      <c r="T23" s="9" t="s">
        <v>53</v>
      </c>
      <c r="U23" s="14">
        <v>1</v>
      </c>
      <c r="V23" s="9" t="s">
        <v>54</v>
      </c>
      <c r="W23" s="217">
        <v>0.11</v>
      </c>
      <c r="X23" s="217"/>
      <c r="Y23" s="217"/>
      <c r="Z23" s="217"/>
      <c r="AA23" s="178" t="s">
        <v>64</v>
      </c>
      <c r="AB23" s="178"/>
      <c r="AC23" s="178"/>
      <c r="AD23" s="178"/>
      <c r="AE23" s="178"/>
    </row>
    <row r="24" spans="3:31" ht="24.95" customHeight="1" x14ac:dyDescent="0.15">
      <c r="C24" s="186" t="s">
        <v>71</v>
      </c>
      <c r="D24" s="186"/>
      <c r="E24" s="186"/>
      <c r="F24" s="186"/>
      <c r="G24" s="186"/>
      <c r="H24" s="186"/>
      <c r="I24" s="15"/>
      <c r="J24" s="216" t="s">
        <v>72</v>
      </c>
      <c r="K24" s="216"/>
      <c r="L24" s="216"/>
      <c r="M24" s="216"/>
      <c r="N24" s="216"/>
      <c r="O24" s="216"/>
      <c r="P24" s="9" t="s">
        <v>52</v>
      </c>
      <c r="Q24" s="14">
        <v>56</v>
      </c>
      <c r="R24" s="9" t="s">
        <v>0</v>
      </c>
      <c r="S24" s="14">
        <v>4</v>
      </c>
      <c r="T24" s="9" t="s">
        <v>53</v>
      </c>
      <c r="U24" s="14">
        <v>1</v>
      </c>
      <c r="V24" s="9" t="s">
        <v>54</v>
      </c>
      <c r="W24" s="217">
        <v>0.45</v>
      </c>
      <c r="X24" s="217"/>
      <c r="Y24" s="217"/>
      <c r="Z24" s="217"/>
      <c r="AA24" s="178" t="s">
        <v>64</v>
      </c>
      <c r="AB24" s="178"/>
      <c r="AC24" s="178"/>
      <c r="AD24" s="178"/>
      <c r="AE24" s="178"/>
    </row>
    <row r="25" spans="3:31" ht="24.95" customHeight="1" x14ac:dyDescent="0.15">
      <c r="C25" s="186" t="s">
        <v>73</v>
      </c>
      <c r="D25" s="186"/>
      <c r="E25" s="186"/>
      <c r="F25" s="186"/>
      <c r="G25" s="186"/>
      <c r="H25" s="186"/>
      <c r="I25" s="15"/>
      <c r="J25" s="216" t="s">
        <v>74</v>
      </c>
      <c r="K25" s="216"/>
      <c r="L25" s="216"/>
      <c r="M25" s="216"/>
      <c r="N25" s="216"/>
      <c r="O25" s="216"/>
      <c r="P25" s="9" t="s">
        <v>52</v>
      </c>
      <c r="Q25" s="14">
        <v>57</v>
      </c>
      <c r="R25" s="9" t="s">
        <v>0</v>
      </c>
      <c r="S25" s="14">
        <v>3</v>
      </c>
      <c r="T25" s="9" t="s">
        <v>53</v>
      </c>
      <c r="U25" s="14">
        <v>1</v>
      </c>
      <c r="V25" s="9" t="s">
        <v>54</v>
      </c>
      <c r="W25" s="217">
        <v>0.69</v>
      </c>
      <c r="X25" s="217"/>
      <c r="Y25" s="217"/>
      <c r="Z25" s="217"/>
      <c r="AA25" s="178" t="s">
        <v>59</v>
      </c>
      <c r="AB25" s="178"/>
      <c r="AC25" s="178"/>
      <c r="AD25" s="178"/>
      <c r="AE25" s="178"/>
    </row>
    <row r="26" spans="3:31" ht="24.95" customHeight="1" x14ac:dyDescent="0.15">
      <c r="C26" s="186" t="s">
        <v>75</v>
      </c>
      <c r="D26" s="186"/>
      <c r="E26" s="186"/>
      <c r="F26" s="186"/>
      <c r="G26" s="186"/>
      <c r="H26" s="186"/>
      <c r="I26" s="15"/>
      <c r="J26" s="216" t="s">
        <v>76</v>
      </c>
      <c r="K26" s="216"/>
      <c r="L26" s="216"/>
      <c r="M26" s="216"/>
      <c r="N26" s="216"/>
      <c r="O26" s="216"/>
      <c r="P26" s="9" t="s">
        <v>52</v>
      </c>
      <c r="Q26" s="14">
        <v>58</v>
      </c>
      <c r="R26" s="9" t="s">
        <v>0</v>
      </c>
      <c r="S26" s="14">
        <v>2</v>
      </c>
      <c r="T26" s="9" t="s">
        <v>53</v>
      </c>
      <c r="U26" s="14">
        <v>1</v>
      </c>
      <c r="V26" s="9" t="s">
        <v>54</v>
      </c>
      <c r="W26" s="217">
        <v>0.19</v>
      </c>
      <c r="X26" s="217"/>
      <c r="Y26" s="217"/>
      <c r="Z26" s="217"/>
      <c r="AA26" s="178" t="s">
        <v>59</v>
      </c>
      <c r="AB26" s="178"/>
      <c r="AC26" s="178"/>
      <c r="AD26" s="178"/>
      <c r="AE26" s="178"/>
    </row>
    <row r="27" spans="3:31" ht="24.95" customHeight="1" x14ac:dyDescent="0.15">
      <c r="C27" s="186" t="s">
        <v>77</v>
      </c>
      <c r="D27" s="186"/>
      <c r="E27" s="186"/>
      <c r="F27" s="186"/>
      <c r="G27" s="186"/>
      <c r="H27" s="186"/>
      <c r="I27" s="15"/>
      <c r="J27" s="216" t="s">
        <v>78</v>
      </c>
      <c r="K27" s="216"/>
      <c r="L27" s="216"/>
      <c r="M27" s="216"/>
      <c r="N27" s="216"/>
      <c r="O27" s="216"/>
      <c r="P27" s="9" t="s">
        <v>52</v>
      </c>
      <c r="Q27" s="14">
        <v>59</v>
      </c>
      <c r="R27" s="9" t="s">
        <v>0</v>
      </c>
      <c r="S27" s="14">
        <v>12</v>
      </c>
      <c r="T27" s="9" t="s">
        <v>53</v>
      </c>
      <c r="U27" s="14">
        <v>15</v>
      </c>
      <c r="V27" s="9" t="s">
        <v>54</v>
      </c>
      <c r="W27" s="217">
        <v>0.21</v>
      </c>
      <c r="X27" s="217"/>
      <c r="Y27" s="217"/>
      <c r="Z27" s="217"/>
      <c r="AA27" s="178" t="s">
        <v>64</v>
      </c>
      <c r="AB27" s="178"/>
      <c r="AC27" s="178"/>
      <c r="AD27" s="178"/>
      <c r="AE27" s="178"/>
    </row>
    <row r="28" spans="3:31" ht="24.95" customHeight="1" x14ac:dyDescent="0.15">
      <c r="C28" s="186" t="s">
        <v>79</v>
      </c>
      <c r="D28" s="186"/>
      <c r="E28" s="186"/>
      <c r="F28" s="186"/>
      <c r="G28" s="186"/>
      <c r="H28" s="186"/>
      <c r="I28" s="15"/>
      <c r="J28" s="216" t="s">
        <v>76</v>
      </c>
      <c r="K28" s="216"/>
      <c r="L28" s="216"/>
      <c r="M28" s="216"/>
      <c r="N28" s="216"/>
      <c r="O28" s="216"/>
      <c r="P28" s="9" t="s">
        <v>10</v>
      </c>
      <c r="Q28" s="14">
        <v>3</v>
      </c>
      <c r="R28" s="9" t="s">
        <v>0</v>
      </c>
      <c r="S28" s="14">
        <v>12</v>
      </c>
      <c r="T28" s="9" t="s">
        <v>53</v>
      </c>
      <c r="U28" s="14">
        <v>1</v>
      </c>
      <c r="V28" s="9" t="s">
        <v>54</v>
      </c>
      <c r="W28" s="217">
        <v>0.24</v>
      </c>
      <c r="X28" s="217"/>
      <c r="Y28" s="217"/>
      <c r="Z28" s="217"/>
      <c r="AA28" s="178" t="s">
        <v>64</v>
      </c>
      <c r="AB28" s="178"/>
      <c r="AC28" s="178"/>
      <c r="AD28" s="178"/>
      <c r="AE28" s="178"/>
    </row>
    <row r="29" spans="3:31" ht="24.95" customHeight="1" x14ac:dyDescent="0.15">
      <c r="C29" s="186" t="s">
        <v>80</v>
      </c>
      <c r="D29" s="186"/>
      <c r="E29" s="186"/>
      <c r="F29" s="186"/>
      <c r="G29" s="186"/>
      <c r="H29" s="186"/>
      <c r="I29" s="15"/>
      <c r="J29" s="216" t="s">
        <v>78</v>
      </c>
      <c r="K29" s="216"/>
      <c r="L29" s="216"/>
      <c r="M29" s="216"/>
      <c r="N29" s="216"/>
      <c r="O29" s="216"/>
      <c r="P29" s="9" t="s">
        <v>10</v>
      </c>
      <c r="Q29" s="14">
        <v>4</v>
      </c>
      <c r="R29" s="9" t="s">
        <v>0</v>
      </c>
      <c r="S29" s="14">
        <v>3</v>
      </c>
      <c r="T29" s="9" t="s">
        <v>53</v>
      </c>
      <c r="U29" s="14">
        <v>31</v>
      </c>
      <c r="V29" s="9" t="s">
        <v>54</v>
      </c>
      <c r="W29" s="217">
        <v>0.16</v>
      </c>
      <c r="X29" s="217"/>
      <c r="Y29" s="217"/>
      <c r="Z29" s="217"/>
      <c r="AA29" s="178" t="s">
        <v>64</v>
      </c>
      <c r="AB29" s="178"/>
      <c r="AC29" s="178"/>
      <c r="AD29" s="178"/>
      <c r="AE29" s="178"/>
    </row>
    <row r="30" spans="3:31" ht="24.95" customHeight="1" x14ac:dyDescent="0.15">
      <c r="C30" s="186" t="s">
        <v>81</v>
      </c>
      <c r="D30" s="186"/>
      <c r="E30" s="186"/>
      <c r="F30" s="186"/>
      <c r="G30" s="186"/>
      <c r="H30" s="186"/>
      <c r="I30" s="15"/>
      <c r="J30" s="216" t="s">
        <v>82</v>
      </c>
      <c r="K30" s="216"/>
      <c r="L30" s="216"/>
      <c r="M30" s="216"/>
      <c r="N30" s="216"/>
      <c r="O30" s="216"/>
      <c r="P30" s="9" t="s">
        <v>10</v>
      </c>
      <c r="Q30" s="14">
        <v>2</v>
      </c>
      <c r="R30" s="9" t="s">
        <v>0</v>
      </c>
      <c r="S30" s="14">
        <v>8</v>
      </c>
      <c r="T30" s="9" t="s">
        <v>53</v>
      </c>
      <c r="U30" s="14">
        <v>1</v>
      </c>
      <c r="V30" s="9" t="s">
        <v>54</v>
      </c>
      <c r="W30" s="217">
        <v>7.0000000000000007E-2</v>
      </c>
      <c r="X30" s="217"/>
      <c r="Y30" s="217"/>
      <c r="Z30" s="217"/>
      <c r="AA30" s="178" t="s">
        <v>59</v>
      </c>
      <c r="AB30" s="178"/>
      <c r="AC30" s="178"/>
      <c r="AD30" s="178"/>
      <c r="AE30" s="178"/>
    </row>
    <row r="31" spans="3:31" ht="24.95" customHeight="1" x14ac:dyDescent="0.15">
      <c r="C31" s="186" t="s">
        <v>83</v>
      </c>
      <c r="D31" s="186"/>
      <c r="E31" s="186"/>
      <c r="F31" s="186"/>
      <c r="G31" s="186"/>
      <c r="H31" s="186"/>
      <c r="I31" s="15"/>
      <c r="J31" s="216" t="s">
        <v>84</v>
      </c>
      <c r="K31" s="216"/>
      <c r="L31" s="216"/>
      <c r="M31" s="216"/>
      <c r="N31" s="216"/>
      <c r="O31" s="216"/>
      <c r="P31" s="9" t="s">
        <v>10</v>
      </c>
      <c r="Q31" s="14">
        <v>4</v>
      </c>
      <c r="R31" s="9" t="s">
        <v>0</v>
      </c>
      <c r="S31" s="14">
        <v>3</v>
      </c>
      <c r="T31" s="9" t="s">
        <v>53</v>
      </c>
      <c r="U31" s="14">
        <v>31</v>
      </c>
      <c r="V31" s="9" t="s">
        <v>54</v>
      </c>
      <c r="W31" s="217">
        <v>0.37</v>
      </c>
      <c r="X31" s="217"/>
      <c r="Y31" s="217"/>
      <c r="Z31" s="217"/>
      <c r="AA31" s="178" t="s">
        <v>64</v>
      </c>
      <c r="AB31" s="178"/>
      <c r="AC31" s="178"/>
      <c r="AD31" s="178"/>
      <c r="AE31" s="178"/>
    </row>
    <row r="32" spans="3:31" ht="24.95" customHeight="1" x14ac:dyDescent="0.15">
      <c r="C32" s="186" t="s">
        <v>85</v>
      </c>
      <c r="D32" s="186"/>
      <c r="E32" s="186"/>
      <c r="F32" s="186"/>
      <c r="G32" s="186"/>
      <c r="H32" s="186"/>
      <c r="I32" s="15"/>
      <c r="J32" s="216" t="s">
        <v>86</v>
      </c>
      <c r="K32" s="216"/>
      <c r="L32" s="216"/>
      <c r="M32" s="216"/>
      <c r="N32" s="216"/>
      <c r="O32" s="216"/>
      <c r="P32" s="9" t="s">
        <v>10</v>
      </c>
      <c r="Q32" s="14">
        <v>24</v>
      </c>
      <c r="R32" s="9" t="s">
        <v>0</v>
      </c>
      <c r="S32" s="14">
        <v>5</v>
      </c>
      <c r="T32" s="9" t="s">
        <v>87</v>
      </c>
      <c r="U32" s="14">
        <v>1</v>
      </c>
      <c r="V32" s="9" t="s">
        <v>54</v>
      </c>
      <c r="W32" s="217">
        <v>0.28999999999999998</v>
      </c>
      <c r="X32" s="217"/>
      <c r="Y32" s="217"/>
      <c r="Z32" s="217"/>
      <c r="AA32" s="178" t="s">
        <v>64</v>
      </c>
      <c r="AB32" s="178"/>
      <c r="AC32" s="178"/>
      <c r="AD32" s="178"/>
      <c r="AE32" s="178"/>
    </row>
    <row r="33" spans="2:32" ht="24.95" customHeight="1" x14ac:dyDescent="0.15">
      <c r="C33" s="186" t="s">
        <v>88</v>
      </c>
      <c r="D33" s="186"/>
      <c r="E33" s="186"/>
      <c r="F33" s="186"/>
      <c r="G33" s="186"/>
      <c r="H33" s="186"/>
      <c r="I33" s="15"/>
      <c r="J33" s="216" t="s">
        <v>89</v>
      </c>
      <c r="K33" s="216"/>
      <c r="L33" s="216"/>
      <c r="M33" s="216"/>
      <c r="N33" s="216"/>
      <c r="O33" s="216"/>
      <c r="P33" s="9" t="s">
        <v>10</v>
      </c>
      <c r="Q33" s="14">
        <v>26</v>
      </c>
      <c r="R33" s="9" t="s">
        <v>0</v>
      </c>
      <c r="S33" s="14">
        <v>3</v>
      </c>
      <c r="T33" s="9" t="s">
        <v>87</v>
      </c>
      <c r="U33" s="14">
        <v>1</v>
      </c>
      <c r="V33" s="9" t="s">
        <v>54</v>
      </c>
      <c r="W33" s="217">
        <v>0.09</v>
      </c>
      <c r="X33" s="217"/>
      <c r="Y33" s="217"/>
      <c r="Z33" s="217"/>
      <c r="AA33" s="178" t="s">
        <v>64</v>
      </c>
      <c r="AB33" s="178"/>
      <c r="AC33" s="178"/>
      <c r="AD33" s="178"/>
      <c r="AE33" s="178"/>
    </row>
    <row r="34" spans="2:32" ht="24.95" customHeight="1" x14ac:dyDescent="0.15">
      <c r="C34" s="186" t="s">
        <v>90</v>
      </c>
      <c r="D34" s="186"/>
      <c r="E34" s="186"/>
      <c r="F34" s="186"/>
      <c r="G34" s="186"/>
      <c r="H34" s="186"/>
      <c r="I34" s="15"/>
      <c r="J34" s="216" t="s">
        <v>91</v>
      </c>
      <c r="K34" s="216"/>
      <c r="L34" s="216"/>
      <c r="M34" s="216"/>
      <c r="N34" s="216"/>
      <c r="O34" s="216"/>
      <c r="P34" s="9" t="s">
        <v>10</v>
      </c>
      <c r="Q34" s="14">
        <v>26</v>
      </c>
      <c r="R34" s="9" t="s">
        <v>0</v>
      </c>
      <c r="S34" s="14">
        <v>3</v>
      </c>
      <c r="T34" s="9" t="s">
        <v>87</v>
      </c>
      <c r="U34" s="14">
        <v>1</v>
      </c>
      <c r="V34" s="9" t="s">
        <v>54</v>
      </c>
      <c r="W34" s="217">
        <v>0.2</v>
      </c>
      <c r="X34" s="217"/>
      <c r="Y34" s="217"/>
      <c r="Z34" s="217"/>
      <c r="AA34" s="178" t="s">
        <v>64</v>
      </c>
      <c r="AB34" s="178"/>
      <c r="AC34" s="178"/>
      <c r="AD34" s="178"/>
      <c r="AE34" s="178"/>
    </row>
    <row r="35" spans="2:32" ht="24.95" customHeight="1" x14ac:dyDescent="0.15">
      <c r="C35" s="186" t="s">
        <v>92</v>
      </c>
      <c r="D35" s="186"/>
      <c r="E35" s="186"/>
      <c r="F35" s="186"/>
      <c r="G35" s="186"/>
      <c r="H35" s="218"/>
      <c r="I35" s="15"/>
      <c r="J35" s="216" t="s">
        <v>93</v>
      </c>
      <c r="K35" s="216"/>
      <c r="L35" s="216"/>
      <c r="M35" s="216"/>
      <c r="N35" s="216"/>
      <c r="O35" s="216"/>
      <c r="P35" s="9" t="s">
        <v>52</v>
      </c>
      <c r="Q35" s="14">
        <v>30</v>
      </c>
      <c r="R35" s="9" t="s">
        <v>0</v>
      </c>
      <c r="S35" s="14">
        <v>3</v>
      </c>
      <c r="T35" s="9" t="s">
        <v>53</v>
      </c>
      <c r="U35" s="14">
        <v>17</v>
      </c>
      <c r="V35" s="9" t="s">
        <v>54</v>
      </c>
      <c r="W35" s="217">
        <v>1.1499999999999999</v>
      </c>
      <c r="X35" s="217"/>
      <c r="Y35" s="217"/>
      <c r="Z35" s="217"/>
      <c r="AA35" s="178" t="s">
        <v>94</v>
      </c>
      <c r="AB35" s="178"/>
      <c r="AC35" s="178"/>
      <c r="AD35" s="178"/>
      <c r="AE35" s="178"/>
    </row>
    <row r="36" spans="2:32" ht="24.95" customHeight="1" x14ac:dyDescent="0.15">
      <c r="C36" s="186" t="s">
        <v>95</v>
      </c>
      <c r="D36" s="186"/>
      <c r="E36" s="186"/>
      <c r="F36" s="186"/>
      <c r="G36" s="186"/>
      <c r="H36" s="186"/>
      <c r="I36" s="15"/>
      <c r="J36" s="216" t="s">
        <v>96</v>
      </c>
      <c r="K36" s="216"/>
      <c r="L36" s="216"/>
      <c r="M36" s="216"/>
      <c r="N36" s="216"/>
      <c r="O36" s="216"/>
      <c r="P36" s="9" t="s">
        <v>52</v>
      </c>
      <c r="Q36" s="14">
        <v>35</v>
      </c>
      <c r="R36" s="9" t="s">
        <v>0</v>
      </c>
      <c r="S36" s="14">
        <v>12</v>
      </c>
      <c r="T36" s="9" t="s">
        <v>53</v>
      </c>
      <c r="U36" s="14">
        <v>27</v>
      </c>
      <c r="V36" s="9" t="s">
        <v>54</v>
      </c>
      <c r="W36" s="217">
        <v>1.03</v>
      </c>
      <c r="X36" s="217"/>
      <c r="Y36" s="217"/>
      <c r="Z36" s="217"/>
      <c r="AA36" s="178" t="s">
        <v>64</v>
      </c>
      <c r="AB36" s="178"/>
      <c r="AC36" s="178"/>
      <c r="AD36" s="178"/>
      <c r="AE36" s="178"/>
    </row>
    <row r="37" spans="2:32" ht="24.95" customHeight="1" x14ac:dyDescent="0.15">
      <c r="C37" s="186" t="s">
        <v>97</v>
      </c>
      <c r="D37" s="186"/>
      <c r="E37" s="186"/>
      <c r="F37" s="186"/>
      <c r="G37" s="186"/>
      <c r="H37" s="186"/>
      <c r="I37" s="15"/>
      <c r="J37" s="216" t="s">
        <v>70</v>
      </c>
      <c r="K37" s="216"/>
      <c r="L37" s="216"/>
      <c r="M37" s="216"/>
      <c r="N37" s="216"/>
      <c r="O37" s="216"/>
      <c r="P37" s="9" t="s">
        <v>52</v>
      </c>
      <c r="Q37" s="14">
        <v>56</v>
      </c>
      <c r="R37" s="9" t="s">
        <v>0</v>
      </c>
      <c r="S37" s="14">
        <v>4</v>
      </c>
      <c r="T37" s="9" t="s">
        <v>53</v>
      </c>
      <c r="U37" s="14">
        <v>1</v>
      </c>
      <c r="V37" s="9" t="s">
        <v>54</v>
      </c>
      <c r="W37" s="217">
        <v>1.47</v>
      </c>
      <c r="X37" s="217"/>
      <c r="Y37" s="217"/>
      <c r="Z37" s="217"/>
      <c r="AA37" s="178" t="s">
        <v>64</v>
      </c>
      <c r="AB37" s="178"/>
      <c r="AC37" s="178"/>
      <c r="AD37" s="178"/>
      <c r="AE37" s="178"/>
    </row>
    <row r="38" spans="2:32" ht="24.95" customHeight="1" x14ac:dyDescent="0.15">
      <c r="C38" s="186" t="s">
        <v>98</v>
      </c>
      <c r="D38" s="186"/>
      <c r="E38" s="186"/>
      <c r="F38" s="186"/>
      <c r="G38" s="186"/>
      <c r="H38" s="186"/>
      <c r="I38" s="15"/>
      <c r="J38" s="216" t="s">
        <v>99</v>
      </c>
      <c r="K38" s="216"/>
      <c r="L38" s="216"/>
      <c r="M38" s="216"/>
      <c r="N38" s="216"/>
      <c r="O38" s="216"/>
      <c r="P38" s="9" t="s">
        <v>52</v>
      </c>
      <c r="Q38" s="14">
        <v>39</v>
      </c>
      <c r="R38" s="9" t="s">
        <v>0</v>
      </c>
      <c r="S38" s="14">
        <v>9</v>
      </c>
      <c r="T38" s="9" t="s">
        <v>53</v>
      </c>
      <c r="U38" s="14">
        <v>14</v>
      </c>
      <c r="V38" s="9" t="s">
        <v>54</v>
      </c>
      <c r="W38" s="217">
        <v>6.65</v>
      </c>
      <c r="X38" s="217"/>
      <c r="Y38" s="217"/>
      <c r="Z38" s="217"/>
      <c r="AA38" s="178" t="s">
        <v>100</v>
      </c>
      <c r="AB38" s="178"/>
      <c r="AC38" s="178"/>
      <c r="AD38" s="178"/>
      <c r="AE38" s="178"/>
    </row>
    <row r="39" spans="2:32" ht="24.95" customHeight="1" x14ac:dyDescent="0.15">
      <c r="C39" s="186" t="s">
        <v>101</v>
      </c>
      <c r="D39" s="186"/>
      <c r="E39" s="186"/>
      <c r="F39" s="186"/>
      <c r="G39" s="186"/>
      <c r="H39" s="186"/>
      <c r="I39" s="15"/>
      <c r="J39" s="216" t="s">
        <v>102</v>
      </c>
      <c r="K39" s="216"/>
      <c r="L39" s="216"/>
      <c r="M39" s="216"/>
      <c r="N39" s="216"/>
      <c r="O39" s="216"/>
      <c r="P39" s="9" t="s">
        <v>52</v>
      </c>
      <c r="Q39" s="14">
        <v>60</v>
      </c>
      <c r="R39" s="9" t="s">
        <v>0</v>
      </c>
      <c r="S39" s="14">
        <v>3</v>
      </c>
      <c r="T39" s="9" t="s">
        <v>53</v>
      </c>
      <c r="U39" s="14">
        <v>1</v>
      </c>
      <c r="V39" s="9" t="s">
        <v>54</v>
      </c>
      <c r="W39" s="217">
        <v>6</v>
      </c>
      <c r="X39" s="217"/>
      <c r="Y39" s="217"/>
      <c r="Z39" s="217"/>
      <c r="AA39" s="178" t="s">
        <v>64</v>
      </c>
      <c r="AB39" s="178"/>
      <c r="AC39" s="178"/>
      <c r="AD39" s="178"/>
      <c r="AE39" s="178"/>
    </row>
    <row r="40" spans="2:32" ht="24.95" customHeight="1" x14ac:dyDescent="0.15">
      <c r="C40" s="186" t="s">
        <v>103</v>
      </c>
      <c r="D40" s="186"/>
      <c r="E40" s="186"/>
      <c r="F40" s="186"/>
      <c r="G40" s="186"/>
      <c r="H40" s="186"/>
      <c r="I40" s="15"/>
      <c r="J40" s="216" t="s">
        <v>104</v>
      </c>
      <c r="K40" s="216"/>
      <c r="L40" s="216"/>
      <c r="M40" s="216"/>
      <c r="N40" s="216"/>
      <c r="O40" s="216"/>
      <c r="P40" s="9" t="s">
        <v>52</v>
      </c>
      <c r="Q40" s="14">
        <v>61</v>
      </c>
      <c r="R40" s="9" t="s">
        <v>0</v>
      </c>
      <c r="S40" s="14">
        <v>8</v>
      </c>
      <c r="T40" s="9" t="s">
        <v>53</v>
      </c>
      <c r="U40" s="14">
        <v>1</v>
      </c>
      <c r="V40" s="9" t="s">
        <v>54</v>
      </c>
      <c r="W40" s="217">
        <v>0.83</v>
      </c>
      <c r="X40" s="217"/>
      <c r="Y40" s="217"/>
      <c r="Z40" s="217"/>
      <c r="AA40" s="178" t="s">
        <v>105</v>
      </c>
      <c r="AB40" s="178"/>
      <c r="AC40" s="178"/>
      <c r="AD40" s="178"/>
      <c r="AE40" s="178"/>
    </row>
    <row r="41" spans="2:32" ht="24.95" customHeight="1" x14ac:dyDescent="0.15">
      <c r="B41" s="7"/>
      <c r="C41" s="212" t="s">
        <v>106</v>
      </c>
      <c r="D41" s="212"/>
      <c r="E41" s="212"/>
      <c r="F41" s="212"/>
      <c r="G41" s="212"/>
      <c r="H41" s="16"/>
      <c r="I41" s="17"/>
      <c r="J41" s="212" t="s">
        <v>107</v>
      </c>
      <c r="K41" s="212"/>
      <c r="L41" s="212"/>
      <c r="M41" s="212"/>
      <c r="N41" s="212"/>
      <c r="O41" s="212"/>
      <c r="P41" s="18" t="s">
        <v>108</v>
      </c>
      <c r="Q41" s="19">
        <v>5</v>
      </c>
      <c r="R41" s="18" t="s">
        <v>109</v>
      </c>
      <c r="S41" s="19">
        <v>3</v>
      </c>
      <c r="T41" s="18" t="s">
        <v>110</v>
      </c>
      <c r="U41" s="19">
        <v>31</v>
      </c>
      <c r="V41" s="18" t="s">
        <v>111</v>
      </c>
      <c r="W41" s="213">
        <v>1.23</v>
      </c>
      <c r="X41" s="213"/>
      <c r="Y41" s="213"/>
      <c r="Z41" s="20"/>
      <c r="AA41" s="187" t="s">
        <v>112</v>
      </c>
      <c r="AB41" s="187"/>
      <c r="AC41" s="187"/>
      <c r="AD41" s="187"/>
      <c r="AE41" s="187"/>
      <c r="AF41" s="6"/>
    </row>
    <row r="42" spans="2:32" ht="30" customHeight="1" x14ac:dyDescent="0.15">
      <c r="C42" s="2"/>
      <c r="D42" s="2"/>
      <c r="E42" s="2"/>
      <c r="F42" s="2"/>
      <c r="G42" s="2"/>
      <c r="H42" s="2"/>
      <c r="W42" s="214"/>
      <c r="X42" s="190"/>
      <c r="Y42" s="190"/>
      <c r="Z42" s="190"/>
      <c r="AA42" s="190"/>
      <c r="AB42" s="190"/>
      <c r="AC42" s="190"/>
      <c r="AD42" s="190"/>
      <c r="AE42" s="190"/>
      <c r="AF42" s="190"/>
    </row>
    <row r="43" spans="2:32" ht="30" customHeight="1" x14ac:dyDescent="0.15">
      <c r="B43" s="215" t="s">
        <v>113</v>
      </c>
      <c r="C43" s="215"/>
      <c r="D43" s="215"/>
      <c r="E43" s="215"/>
      <c r="F43" s="215"/>
      <c r="G43" s="215"/>
      <c r="H43" s="215"/>
      <c r="I43" s="21"/>
    </row>
    <row r="44" spans="2:32" ht="30" customHeight="1" thickBot="1" x14ac:dyDescent="0.2">
      <c r="B44" s="200" t="s">
        <v>43</v>
      </c>
      <c r="C44" s="200"/>
      <c r="D44" s="200"/>
      <c r="E44" s="200"/>
      <c r="F44" s="200"/>
      <c r="G44" s="200"/>
      <c r="H44" s="200"/>
      <c r="I44" s="22"/>
      <c r="Y44" s="201" t="s">
        <v>296</v>
      </c>
      <c r="Z44" s="202"/>
      <c r="AA44" s="202"/>
      <c r="AB44" s="202"/>
      <c r="AC44" s="202"/>
      <c r="AD44" s="202"/>
      <c r="AE44" s="202"/>
    </row>
    <row r="45" spans="2:32" ht="30" customHeight="1" x14ac:dyDescent="0.15">
      <c r="B45" s="175" t="s">
        <v>44</v>
      </c>
      <c r="C45" s="176"/>
      <c r="D45" s="176"/>
      <c r="E45" s="176"/>
      <c r="F45" s="176"/>
      <c r="G45" s="176"/>
      <c r="H45" s="176"/>
      <c r="I45" s="203" t="s">
        <v>45</v>
      </c>
      <c r="J45" s="204"/>
      <c r="K45" s="204"/>
      <c r="L45" s="204"/>
      <c r="M45" s="204"/>
      <c r="N45" s="204"/>
      <c r="O45" s="204"/>
      <c r="P45" s="203" t="s">
        <v>46</v>
      </c>
      <c r="Q45" s="204"/>
      <c r="R45" s="204"/>
      <c r="S45" s="204"/>
      <c r="T45" s="204"/>
      <c r="U45" s="204"/>
      <c r="V45" s="206"/>
      <c r="W45" s="203" t="s">
        <v>47</v>
      </c>
      <c r="X45" s="204"/>
      <c r="Y45" s="204"/>
      <c r="Z45" s="206"/>
      <c r="AA45" s="208" t="s">
        <v>48</v>
      </c>
      <c r="AB45" s="209"/>
      <c r="AC45" s="209"/>
      <c r="AD45" s="209"/>
      <c r="AE45" s="209"/>
      <c r="AF45" s="209"/>
    </row>
    <row r="46" spans="2:32" ht="30" customHeight="1" x14ac:dyDescent="0.15">
      <c r="B46" s="179"/>
      <c r="C46" s="180"/>
      <c r="D46" s="180"/>
      <c r="E46" s="180"/>
      <c r="F46" s="180"/>
      <c r="G46" s="180"/>
      <c r="H46" s="180"/>
      <c r="I46" s="205"/>
      <c r="J46" s="174"/>
      <c r="K46" s="174"/>
      <c r="L46" s="174"/>
      <c r="M46" s="174"/>
      <c r="N46" s="174"/>
      <c r="O46" s="174"/>
      <c r="P46" s="210" t="s">
        <v>114</v>
      </c>
      <c r="Q46" s="211"/>
      <c r="R46" s="211"/>
      <c r="S46" s="211"/>
      <c r="T46" s="211"/>
      <c r="U46" s="211"/>
      <c r="V46" s="211"/>
      <c r="W46" s="205"/>
      <c r="X46" s="174"/>
      <c r="Y46" s="174"/>
      <c r="Z46" s="207"/>
      <c r="AA46" s="210"/>
      <c r="AB46" s="211"/>
      <c r="AC46" s="211"/>
      <c r="AD46" s="211"/>
      <c r="AE46" s="211"/>
      <c r="AF46" s="211"/>
    </row>
    <row r="47" spans="2:32" ht="30" customHeight="1" x14ac:dyDescent="0.15">
      <c r="B47" s="23"/>
      <c r="C47" s="196" t="s">
        <v>115</v>
      </c>
      <c r="D47" s="196"/>
      <c r="E47" s="196"/>
      <c r="F47" s="196"/>
      <c r="G47" s="196"/>
      <c r="H47" s="197"/>
      <c r="I47" s="23"/>
      <c r="J47" s="196" t="s">
        <v>116</v>
      </c>
      <c r="K47" s="196"/>
      <c r="L47" s="196"/>
      <c r="M47" s="196"/>
      <c r="N47" s="196"/>
      <c r="O47" s="196"/>
      <c r="P47" s="24" t="s">
        <v>10</v>
      </c>
      <c r="Q47" s="25" t="s">
        <v>117</v>
      </c>
      <c r="R47" s="24" t="s">
        <v>0</v>
      </c>
      <c r="S47" s="25">
        <v>4</v>
      </c>
      <c r="T47" s="24" t="s">
        <v>53</v>
      </c>
      <c r="U47" s="25">
        <v>1</v>
      </c>
      <c r="V47" s="24" t="s">
        <v>54</v>
      </c>
      <c r="W47" s="198">
        <v>8.4</v>
      </c>
      <c r="X47" s="198"/>
      <c r="Y47" s="198"/>
      <c r="Z47" s="198"/>
      <c r="AA47" s="185" t="s">
        <v>118</v>
      </c>
      <c r="AB47" s="185"/>
      <c r="AC47" s="185"/>
      <c r="AD47" s="185"/>
      <c r="AE47" s="185"/>
      <c r="AF47" s="23"/>
    </row>
    <row r="48" spans="2:32" ht="30" customHeight="1" x14ac:dyDescent="0.15">
      <c r="W48" s="190" t="s">
        <v>119</v>
      </c>
      <c r="X48" s="199"/>
      <c r="Y48" s="199"/>
      <c r="Z48" s="199"/>
      <c r="AA48" s="199"/>
      <c r="AB48" s="199"/>
      <c r="AC48" s="199"/>
      <c r="AD48" s="199"/>
      <c r="AE48" s="199"/>
      <c r="AF48" s="199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topLeftCell="A22" workbookViewId="0">
      <selection activeCell="X29" sqref="X29:Z29"/>
    </sheetView>
  </sheetViews>
  <sheetFormatPr defaultColWidth="3.625" defaultRowHeight="14.25" x14ac:dyDescent="0.15"/>
  <cols>
    <col min="1" max="1" width="3.625" style="3" customWidth="1"/>
    <col min="2" max="2" width="0.875" style="3" customWidth="1"/>
    <col min="3" max="6" width="3.625" style="3" customWidth="1"/>
    <col min="7" max="8" width="1" style="3" customWidth="1"/>
    <col min="9" max="9" width="3.625" style="3" customWidth="1"/>
    <col min="10" max="10" width="4.75" style="3" customWidth="1"/>
    <col min="11" max="11" width="3.625" style="3" customWidth="1"/>
    <col min="12" max="12" width="0.875" style="3" customWidth="1"/>
    <col min="13" max="13" width="1.125" style="3" customWidth="1"/>
    <col min="14" max="26" width="3.625" style="3" customWidth="1"/>
    <col min="27" max="27" width="1" style="3" customWidth="1"/>
    <col min="28" max="31" width="3.625" style="3" customWidth="1"/>
    <col min="32" max="32" width="1.75" style="3" customWidth="1"/>
    <col min="33" max="33" width="6.5" style="3" customWidth="1"/>
    <col min="34" max="16384" width="3.625" style="3"/>
  </cols>
  <sheetData>
    <row r="1" spans="1:33" ht="30" customHeight="1" x14ac:dyDescent="0.15">
      <c r="A1" s="181" t="s">
        <v>120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3" ht="24" customHeight="1" x14ac:dyDescent="0.15"/>
    <row r="3" spans="1:33" ht="30" customHeight="1" thickBot="1" x14ac:dyDescent="0.2">
      <c r="B3" s="186" t="s">
        <v>121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X3" s="201" t="s">
        <v>296</v>
      </c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ht="27.95" customHeight="1" x14ac:dyDescent="0.15">
      <c r="B4" s="175" t="s">
        <v>122</v>
      </c>
      <c r="C4" s="176"/>
      <c r="D4" s="176"/>
      <c r="E4" s="176"/>
      <c r="F4" s="176"/>
      <c r="G4" s="176"/>
      <c r="H4" s="176" t="s">
        <v>123</v>
      </c>
      <c r="I4" s="176"/>
      <c r="J4" s="176"/>
      <c r="K4" s="176"/>
      <c r="L4" s="176"/>
      <c r="M4" s="26"/>
      <c r="N4" s="175" t="s">
        <v>124</v>
      </c>
      <c r="O4" s="176"/>
      <c r="P4" s="176"/>
      <c r="Q4" s="176"/>
      <c r="R4" s="176"/>
      <c r="S4" s="176"/>
      <c r="T4" s="176"/>
      <c r="U4" s="176"/>
      <c r="V4" s="176"/>
      <c r="W4" s="176"/>
      <c r="X4" s="176" t="s">
        <v>125</v>
      </c>
      <c r="Y4" s="176"/>
      <c r="Z4" s="177"/>
      <c r="AA4" s="26"/>
      <c r="AB4" s="175" t="s">
        <v>126</v>
      </c>
      <c r="AC4" s="176"/>
      <c r="AD4" s="176"/>
      <c r="AE4" s="176"/>
      <c r="AF4" s="176"/>
      <c r="AG4" s="177"/>
    </row>
    <row r="5" spans="1:33" ht="27.95" customHeight="1" x14ac:dyDescent="0.15">
      <c r="B5" s="10"/>
      <c r="C5" s="257" t="s">
        <v>127</v>
      </c>
      <c r="D5" s="193"/>
      <c r="E5" s="193"/>
      <c r="F5" s="193"/>
      <c r="G5" s="10"/>
      <c r="H5" s="27"/>
      <c r="I5" s="193" t="s">
        <v>128</v>
      </c>
      <c r="J5" s="193"/>
      <c r="K5" s="193"/>
      <c r="L5" s="10"/>
      <c r="M5" s="13"/>
      <c r="N5" s="253" t="s">
        <v>129</v>
      </c>
      <c r="O5" s="253"/>
      <c r="P5" s="253"/>
      <c r="Q5" s="253"/>
      <c r="R5" s="253"/>
      <c r="S5" s="253"/>
      <c r="T5" s="253"/>
      <c r="U5" s="253"/>
      <c r="V5" s="253"/>
      <c r="W5" s="253"/>
      <c r="X5" s="254">
        <f>SUM(X6:Z26)</f>
        <v>796</v>
      </c>
      <c r="Y5" s="254"/>
      <c r="Z5" s="254"/>
      <c r="AA5" s="6"/>
      <c r="AB5" s="10"/>
      <c r="AC5" s="10"/>
      <c r="AD5" s="10"/>
      <c r="AE5" s="10"/>
      <c r="AF5" s="10"/>
      <c r="AG5" s="10"/>
    </row>
    <row r="6" spans="1:33" ht="27.95" customHeight="1" x14ac:dyDescent="0.15">
      <c r="C6" s="178"/>
      <c r="D6" s="178"/>
      <c r="E6" s="178"/>
      <c r="F6" s="178"/>
      <c r="H6" s="15"/>
      <c r="I6" s="178"/>
      <c r="J6" s="178"/>
      <c r="K6" s="178"/>
      <c r="M6" s="15"/>
      <c r="N6" s="255" t="s">
        <v>130</v>
      </c>
      <c r="O6" s="255"/>
      <c r="P6" s="255"/>
      <c r="Q6" s="255"/>
      <c r="R6" s="255"/>
      <c r="S6" s="255"/>
      <c r="T6" s="255"/>
      <c r="U6" s="255"/>
      <c r="V6" s="255"/>
      <c r="W6" s="255"/>
      <c r="X6" s="248">
        <v>32</v>
      </c>
      <c r="Y6" s="248"/>
      <c r="Z6" s="248"/>
      <c r="AB6" s="178" t="s">
        <v>131</v>
      </c>
      <c r="AC6" s="178"/>
      <c r="AD6" s="178"/>
      <c r="AE6" s="178"/>
      <c r="AF6" s="9" t="s">
        <v>132</v>
      </c>
      <c r="AG6" s="9" t="s">
        <v>133</v>
      </c>
    </row>
    <row r="7" spans="1:33" ht="27.95" customHeight="1" x14ac:dyDescent="0.15">
      <c r="C7" s="178"/>
      <c r="D7" s="178"/>
      <c r="E7" s="178"/>
      <c r="F7" s="178"/>
      <c r="H7" s="15"/>
      <c r="I7" s="178"/>
      <c r="J7" s="178"/>
      <c r="K7" s="178"/>
      <c r="M7" s="15"/>
      <c r="N7" s="255" t="s">
        <v>134</v>
      </c>
      <c r="O7" s="255"/>
      <c r="P7" s="255"/>
      <c r="Q7" s="255"/>
      <c r="R7" s="255"/>
      <c r="S7" s="255"/>
      <c r="T7" s="255"/>
      <c r="U7" s="255"/>
      <c r="V7" s="255"/>
      <c r="W7" s="255"/>
      <c r="X7" s="248">
        <v>39</v>
      </c>
      <c r="Y7" s="248"/>
      <c r="Z7" s="248"/>
      <c r="AB7" s="178" t="s">
        <v>135</v>
      </c>
      <c r="AC7" s="178"/>
      <c r="AD7" s="178"/>
      <c r="AE7" s="178"/>
      <c r="AF7" s="9" t="s">
        <v>136</v>
      </c>
      <c r="AG7" s="9" t="s">
        <v>58</v>
      </c>
    </row>
    <row r="8" spans="1:33" ht="27.95" customHeight="1" x14ac:dyDescent="0.15">
      <c r="C8" s="178"/>
      <c r="D8" s="178"/>
      <c r="E8" s="178"/>
      <c r="F8" s="178"/>
      <c r="H8" s="15"/>
      <c r="I8" s="178"/>
      <c r="J8" s="178"/>
      <c r="K8" s="178"/>
      <c r="M8" s="15"/>
      <c r="N8" s="255" t="s">
        <v>137</v>
      </c>
      <c r="O8" s="255"/>
      <c r="P8" s="255"/>
      <c r="Q8" s="255"/>
      <c r="R8" s="255"/>
      <c r="S8" s="255"/>
      <c r="T8" s="255"/>
      <c r="U8" s="255"/>
      <c r="V8" s="255"/>
      <c r="W8" s="255"/>
      <c r="X8" s="248">
        <v>24</v>
      </c>
      <c r="Y8" s="248"/>
      <c r="Z8" s="248"/>
      <c r="AB8" s="178" t="s">
        <v>138</v>
      </c>
      <c r="AC8" s="178"/>
      <c r="AD8" s="178"/>
      <c r="AE8" s="178"/>
      <c r="AF8" s="9" t="s">
        <v>139</v>
      </c>
      <c r="AG8" s="9" t="s">
        <v>140</v>
      </c>
    </row>
    <row r="9" spans="1:33" ht="27.95" customHeight="1" x14ac:dyDescent="0.15">
      <c r="C9" s="178"/>
      <c r="D9" s="178"/>
      <c r="E9" s="178"/>
      <c r="F9" s="178"/>
      <c r="H9" s="15"/>
      <c r="I9" s="178"/>
      <c r="J9" s="178"/>
      <c r="K9" s="178"/>
      <c r="M9" s="15"/>
      <c r="N9" s="255" t="s">
        <v>141</v>
      </c>
      <c r="O9" s="255"/>
      <c r="P9" s="255"/>
      <c r="Q9" s="255"/>
      <c r="R9" s="255"/>
      <c r="S9" s="255"/>
      <c r="T9" s="255"/>
      <c r="U9" s="255"/>
      <c r="V9" s="255"/>
      <c r="W9" s="255"/>
      <c r="X9" s="248">
        <v>12</v>
      </c>
      <c r="Y9" s="248"/>
      <c r="Z9" s="248"/>
      <c r="AB9" s="178" t="s">
        <v>135</v>
      </c>
      <c r="AC9" s="178"/>
      <c r="AD9" s="178"/>
      <c r="AE9" s="178"/>
      <c r="AF9" s="9" t="s">
        <v>136</v>
      </c>
      <c r="AG9" s="9" t="s">
        <v>133</v>
      </c>
    </row>
    <row r="10" spans="1:33" ht="27.95" customHeight="1" x14ac:dyDescent="0.15">
      <c r="C10" s="178"/>
      <c r="D10" s="178"/>
      <c r="E10" s="178"/>
      <c r="F10" s="178"/>
      <c r="H10" s="15"/>
      <c r="I10" s="178"/>
      <c r="J10" s="178"/>
      <c r="K10" s="178"/>
      <c r="M10" s="15"/>
      <c r="N10" s="255" t="s">
        <v>142</v>
      </c>
      <c r="O10" s="255"/>
      <c r="P10" s="255"/>
      <c r="Q10" s="255"/>
      <c r="R10" s="255"/>
      <c r="S10" s="255"/>
      <c r="T10" s="255"/>
      <c r="U10" s="255"/>
      <c r="V10" s="255"/>
      <c r="W10" s="255"/>
      <c r="X10" s="248">
        <v>64</v>
      </c>
      <c r="Y10" s="248"/>
      <c r="Z10" s="248"/>
      <c r="AB10" s="178" t="s">
        <v>135</v>
      </c>
      <c r="AC10" s="178"/>
      <c r="AD10" s="178"/>
      <c r="AE10" s="178"/>
      <c r="AF10" s="9" t="s">
        <v>136</v>
      </c>
      <c r="AG10" s="9" t="s">
        <v>140</v>
      </c>
    </row>
    <row r="11" spans="1:33" ht="27.95" customHeight="1" x14ac:dyDescent="0.15">
      <c r="C11" s="178"/>
      <c r="D11" s="178"/>
      <c r="E11" s="178"/>
      <c r="F11" s="178"/>
      <c r="H11" s="15"/>
      <c r="I11" s="178"/>
      <c r="J11" s="178"/>
      <c r="K11" s="178"/>
      <c r="M11" s="15"/>
      <c r="N11" s="255" t="s">
        <v>142</v>
      </c>
      <c r="O11" s="255"/>
      <c r="P11" s="255"/>
      <c r="Q11" s="255"/>
      <c r="R11" s="255"/>
      <c r="S11" s="255"/>
      <c r="T11" s="255"/>
      <c r="U11" s="255"/>
      <c r="V11" s="255"/>
      <c r="W11" s="255"/>
      <c r="X11" s="248">
        <v>24</v>
      </c>
      <c r="Y11" s="248"/>
      <c r="Z11" s="248"/>
      <c r="AB11" s="178" t="s">
        <v>143</v>
      </c>
      <c r="AC11" s="178"/>
      <c r="AD11" s="178"/>
      <c r="AE11" s="178"/>
      <c r="AF11" s="9" t="s">
        <v>136</v>
      </c>
      <c r="AG11" s="9" t="s">
        <v>144</v>
      </c>
    </row>
    <row r="12" spans="1:33" ht="27.95" customHeight="1" x14ac:dyDescent="0.15">
      <c r="C12" s="178"/>
      <c r="D12" s="178"/>
      <c r="E12" s="178"/>
      <c r="F12" s="178"/>
      <c r="H12" s="15"/>
      <c r="I12" s="178"/>
      <c r="J12" s="178"/>
      <c r="K12" s="178"/>
      <c r="M12" s="15"/>
      <c r="N12" s="255" t="s">
        <v>145</v>
      </c>
      <c r="O12" s="255"/>
      <c r="P12" s="255"/>
      <c r="Q12" s="255"/>
      <c r="R12" s="255"/>
      <c r="S12" s="255"/>
      <c r="T12" s="255"/>
      <c r="U12" s="255"/>
      <c r="V12" s="255"/>
      <c r="W12" s="255"/>
      <c r="X12" s="248">
        <v>181</v>
      </c>
      <c r="Y12" s="248"/>
      <c r="Z12" s="248"/>
      <c r="AB12" s="178" t="s">
        <v>131</v>
      </c>
      <c r="AC12" s="178"/>
      <c r="AD12" s="178"/>
      <c r="AE12" s="178"/>
      <c r="AF12" s="9" t="s">
        <v>136</v>
      </c>
      <c r="AG12" s="9" t="s">
        <v>133</v>
      </c>
    </row>
    <row r="13" spans="1:33" ht="27.95" customHeight="1" x14ac:dyDescent="0.15">
      <c r="C13" s="178"/>
      <c r="D13" s="178"/>
      <c r="E13" s="178"/>
      <c r="F13" s="178"/>
      <c r="H13" s="15"/>
      <c r="I13" s="178"/>
      <c r="J13" s="178"/>
      <c r="K13" s="178"/>
      <c r="M13" s="15"/>
      <c r="N13" s="255" t="s">
        <v>146</v>
      </c>
      <c r="O13" s="255"/>
      <c r="P13" s="255"/>
      <c r="Q13" s="255"/>
      <c r="R13" s="255"/>
      <c r="S13" s="255"/>
      <c r="T13" s="255"/>
      <c r="U13" s="255"/>
      <c r="V13" s="255"/>
      <c r="W13" s="255"/>
      <c r="X13" s="248">
        <v>48</v>
      </c>
      <c r="Y13" s="248"/>
      <c r="Z13" s="248"/>
      <c r="AB13" s="178" t="s">
        <v>143</v>
      </c>
      <c r="AC13" s="178"/>
      <c r="AD13" s="178"/>
      <c r="AE13" s="178"/>
      <c r="AF13" s="9" t="s">
        <v>136</v>
      </c>
      <c r="AG13" s="9" t="s">
        <v>144</v>
      </c>
    </row>
    <row r="14" spans="1:33" ht="27.95" customHeight="1" x14ac:dyDescent="0.15">
      <c r="C14" s="178"/>
      <c r="D14" s="178"/>
      <c r="E14" s="178"/>
      <c r="F14" s="178"/>
      <c r="H14" s="15"/>
      <c r="I14" s="178"/>
      <c r="J14" s="178"/>
      <c r="K14" s="178"/>
      <c r="M14" s="15"/>
      <c r="N14" s="255" t="s">
        <v>147</v>
      </c>
      <c r="O14" s="255"/>
      <c r="P14" s="255"/>
      <c r="Q14" s="255"/>
      <c r="R14" s="255"/>
      <c r="S14" s="255"/>
      <c r="T14" s="255"/>
      <c r="U14" s="255"/>
      <c r="V14" s="255"/>
      <c r="W14" s="255"/>
      <c r="X14" s="248">
        <v>56</v>
      </c>
      <c r="Y14" s="248"/>
      <c r="Z14" s="248"/>
      <c r="AB14" s="178" t="s">
        <v>58</v>
      </c>
      <c r="AC14" s="178"/>
      <c r="AD14" s="178"/>
      <c r="AE14" s="178"/>
      <c r="AF14" s="9" t="s">
        <v>136</v>
      </c>
      <c r="AG14" s="9" t="s">
        <v>135</v>
      </c>
    </row>
    <row r="15" spans="1:33" ht="27.95" customHeight="1" x14ac:dyDescent="0.15">
      <c r="C15" s="178"/>
      <c r="D15" s="178"/>
      <c r="E15" s="178"/>
      <c r="F15" s="178"/>
      <c r="H15" s="15"/>
      <c r="I15" s="178"/>
      <c r="J15" s="178"/>
      <c r="K15" s="178"/>
      <c r="M15" s="15"/>
      <c r="N15" s="255" t="s">
        <v>137</v>
      </c>
      <c r="O15" s="255"/>
      <c r="P15" s="255"/>
      <c r="Q15" s="255"/>
      <c r="R15" s="255"/>
      <c r="S15" s="255"/>
      <c r="T15" s="255"/>
      <c r="U15" s="255"/>
      <c r="V15" s="255"/>
      <c r="W15" s="255"/>
      <c r="X15" s="248">
        <v>12</v>
      </c>
      <c r="Y15" s="248"/>
      <c r="Z15" s="248"/>
      <c r="AB15" s="178" t="s">
        <v>58</v>
      </c>
      <c r="AC15" s="178"/>
      <c r="AD15" s="178"/>
      <c r="AE15" s="178"/>
      <c r="AF15" s="9" t="s">
        <v>136</v>
      </c>
      <c r="AG15" s="9" t="s">
        <v>148</v>
      </c>
    </row>
    <row r="16" spans="1:33" ht="27.95" customHeight="1" x14ac:dyDescent="0.15">
      <c r="C16" s="178"/>
      <c r="D16" s="178"/>
      <c r="E16" s="178"/>
      <c r="F16" s="178"/>
      <c r="H16" s="15"/>
      <c r="I16" s="178"/>
      <c r="J16" s="178"/>
      <c r="K16" s="178"/>
      <c r="M16" s="15"/>
      <c r="N16" s="255" t="s">
        <v>149</v>
      </c>
      <c r="O16" s="255"/>
      <c r="P16" s="255"/>
      <c r="Q16" s="255"/>
      <c r="R16" s="255"/>
      <c r="S16" s="255"/>
      <c r="T16" s="255"/>
      <c r="U16" s="255"/>
      <c r="V16" s="255"/>
      <c r="W16" s="255"/>
      <c r="X16" s="248">
        <v>16</v>
      </c>
      <c r="Y16" s="248"/>
      <c r="Z16" s="248"/>
      <c r="AB16" s="178" t="s">
        <v>135</v>
      </c>
      <c r="AC16" s="178"/>
      <c r="AD16" s="178"/>
      <c r="AE16" s="178"/>
      <c r="AF16" s="9" t="s">
        <v>132</v>
      </c>
      <c r="AG16" s="9" t="s">
        <v>144</v>
      </c>
    </row>
    <row r="17" spans="2:33" ht="27.95" customHeight="1" x14ac:dyDescent="0.15">
      <c r="C17" s="178"/>
      <c r="D17" s="178"/>
      <c r="E17" s="178"/>
      <c r="F17" s="178"/>
      <c r="H17" s="15"/>
      <c r="I17" s="178"/>
      <c r="J17" s="178"/>
      <c r="K17" s="178"/>
      <c r="M17" s="15"/>
      <c r="N17" s="255" t="s">
        <v>150</v>
      </c>
      <c r="O17" s="255"/>
      <c r="P17" s="255"/>
      <c r="Q17" s="255"/>
      <c r="R17" s="255"/>
      <c r="S17" s="255"/>
      <c r="T17" s="255"/>
      <c r="U17" s="255"/>
      <c r="V17" s="255"/>
      <c r="W17" s="255"/>
      <c r="X17" s="248">
        <v>16</v>
      </c>
      <c r="Y17" s="248"/>
      <c r="Z17" s="248"/>
      <c r="AB17" s="178" t="s">
        <v>135</v>
      </c>
      <c r="AC17" s="178"/>
      <c r="AD17" s="178"/>
      <c r="AE17" s="178"/>
      <c r="AF17" s="9" t="s">
        <v>136</v>
      </c>
      <c r="AG17" s="9" t="s">
        <v>135</v>
      </c>
    </row>
    <row r="18" spans="2:33" ht="27.95" customHeight="1" x14ac:dyDescent="0.15">
      <c r="C18" s="178"/>
      <c r="D18" s="178"/>
      <c r="E18" s="178"/>
      <c r="F18" s="178"/>
      <c r="H18" s="15"/>
      <c r="I18" s="178"/>
      <c r="J18" s="178"/>
      <c r="K18" s="178"/>
      <c r="M18" s="15"/>
      <c r="N18" s="255" t="s">
        <v>151</v>
      </c>
      <c r="O18" s="255"/>
      <c r="P18" s="255"/>
      <c r="Q18" s="255"/>
      <c r="R18" s="255"/>
      <c r="S18" s="255"/>
      <c r="T18" s="255"/>
      <c r="U18" s="255"/>
      <c r="V18" s="255"/>
      <c r="W18" s="255"/>
      <c r="X18" s="248">
        <v>16</v>
      </c>
      <c r="Y18" s="248"/>
      <c r="Z18" s="248"/>
      <c r="AB18" s="178" t="s">
        <v>135</v>
      </c>
      <c r="AC18" s="178"/>
      <c r="AD18" s="178"/>
      <c r="AE18" s="178"/>
      <c r="AF18" s="9" t="s">
        <v>132</v>
      </c>
      <c r="AG18" s="9" t="s">
        <v>135</v>
      </c>
    </row>
    <row r="19" spans="2:33" ht="27.95" customHeight="1" x14ac:dyDescent="0.15">
      <c r="C19" s="178"/>
      <c r="D19" s="178"/>
      <c r="E19" s="178"/>
      <c r="F19" s="178"/>
      <c r="H19" s="15"/>
      <c r="I19" s="178"/>
      <c r="J19" s="178"/>
      <c r="K19" s="178"/>
      <c r="M19" s="15"/>
      <c r="N19" s="255" t="s">
        <v>152</v>
      </c>
      <c r="O19" s="255"/>
      <c r="P19" s="255"/>
      <c r="Q19" s="255"/>
      <c r="R19" s="255"/>
      <c r="S19" s="255"/>
      <c r="T19" s="255"/>
      <c r="U19" s="255"/>
      <c r="V19" s="255"/>
      <c r="W19" s="255"/>
      <c r="X19" s="248">
        <v>64</v>
      </c>
      <c r="Y19" s="248"/>
      <c r="Z19" s="248"/>
      <c r="AB19" s="178" t="s">
        <v>135</v>
      </c>
      <c r="AC19" s="178"/>
      <c r="AD19" s="178"/>
      <c r="AE19" s="178"/>
      <c r="AF19" s="9" t="s">
        <v>132</v>
      </c>
      <c r="AG19" s="9" t="s">
        <v>153</v>
      </c>
    </row>
    <row r="20" spans="2:33" ht="27.95" customHeight="1" x14ac:dyDescent="0.15">
      <c r="C20" s="178"/>
      <c r="D20" s="178"/>
      <c r="E20" s="178"/>
      <c r="F20" s="178"/>
      <c r="H20" s="15"/>
      <c r="I20" s="178"/>
      <c r="J20" s="178"/>
      <c r="K20" s="178"/>
      <c r="M20" s="15"/>
      <c r="N20" s="255" t="s">
        <v>154</v>
      </c>
      <c r="O20" s="255"/>
      <c r="P20" s="255"/>
      <c r="Q20" s="255"/>
      <c r="R20" s="255"/>
      <c r="S20" s="255"/>
      <c r="T20" s="255"/>
      <c r="U20" s="255"/>
      <c r="V20" s="255"/>
      <c r="W20" s="255"/>
      <c r="X20" s="248">
        <v>24</v>
      </c>
      <c r="Y20" s="248"/>
      <c r="Z20" s="248"/>
      <c r="AB20" s="178" t="s">
        <v>135</v>
      </c>
      <c r="AC20" s="178"/>
      <c r="AD20" s="178"/>
      <c r="AE20" s="178"/>
      <c r="AF20" s="9" t="s">
        <v>136</v>
      </c>
      <c r="AG20" s="9" t="s">
        <v>148</v>
      </c>
    </row>
    <row r="21" spans="2:33" ht="27.95" customHeight="1" x14ac:dyDescent="0.15">
      <c r="C21" s="178"/>
      <c r="D21" s="178"/>
      <c r="E21" s="178"/>
      <c r="F21" s="178"/>
      <c r="H21" s="15"/>
      <c r="I21" s="174"/>
      <c r="J21" s="174"/>
      <c r="K21" s="174"/>
      <c r="M21" s="15"/>
      <c r="N21" s="255" t="s">
        <v>142</v>
      </c>
      <c r="O21" s="255"/>
      <c r="P21" s="255"/>
      <c r="Q21" s="255"/>
      <c r="R21" s="255"/>
      <c r="S21" s="255"/>
      <c r="T21" s="255"/>
      <c r="U21" s="255"/>
      <c r="V21" s="255"/>
      <c r="W21" s="255"/>
      <c r="X21" s="248">
        <v>32</v>
      </c>
      <c r="Y21" s="248"/>
      <c r="Z21" s="248"/>
      <c r="AB21" s="178" t="s">
        <v>58</v>
      </c>
      <c r="AC21" s="178"/>
      <c r="AD21" s="178"/>
      <c r="AE21" s="178"/>
      <c r="AF21" s="9" t="s">
        <v>132</v>
      </c>
      <c r="AG21" s="9" t="s">
        <v>144</v>
      </c>
    </row>
    <row r="22" spans="2:33" ht="27.95" customHeight="1" x14ac:dyDescent="0.15">
      <c r="C22" s="178"/>
      <c r="D22" s="178"/>
      <c r="E22" s="178"/>
      <c r="F22" s="178"/>
      <c r="H22" s="13"/>
      <c r="I22" s="257" t="s">
        <v>155</v>
      </c>
      <c r="J22" s="193"/>
      <c r="K22" s="193"/>
      <c r="L22" s="28"/>
      <c r="M22" s="15"/>
      <c r="N22" s="255" t="s">
        <v>156</v>
      </c>
      <c r="O22" s="255"/>
      <c r="P22" s="255"/>
      <c r="Q22" s="255"/>
      <c r="R22" s="255"/>
      <c r="S22" s="255"/>
      <c r="T22" s="255"/>
      <c r="U22" s="255"/>
      <c r="V22" s="255"/>
      <c r="W22" s="255"/>
      <c r="X22" s="248">
        <v>48</v>
      </c>
      <c r="Y22" s="248"/>
      <c r="Z22" s="248"/>
      <c r="AB22" s="178" t="s">
        <v>135</v>
      </c>
      <c r="AC22" s="178"/>
      <c r="AD22" s="178"/>
      <c r="AE22" s="178"/>
      <c r="AF22" s="9" t="s">
        <v>136</v>
      </c>
      <c r="AG22" s="9" t="s">
        <v>135</v>
      </c>
    </row>
    <row r="23" spans="2:33" ht="27.95" customHeight="1" x14ac:dyDescent="0.15">
      <c r="C23" s="174"/>
      <c r="D23" s="174"/>
      <c r="E23" s="174"/>
      <c r="F23" s="174"/>
      <c r="H23" s="29"/>
      <c r="I23" s="174"/>
      <c r="J23" s="174"/>
      <c r="K23" s="174"/>
      <c r="L23" s="30"/>
      <c r="M23" s="15"/>
      <c r="N23" s="255" t="s">
        <v>149</v>
      </c>
      <c r="O23" s="255"/>
      <c r="P23" s="255"/>
      <c r="Q23" s="255"/>
      <c r="R23" s="255"/>
      <c r="S23" s="255"/>
      <c r="T23" s="255"/>
      <c r="U23" s="255"/>
      <c r="V23" s="255"/>
      <c r="W23" s="255"/>
      <c r="X23" s="248">
        <v>24</v>
      </c>
      <c r="Y23" s="248"/>
      <c r="Z23" s="248"/>
      <c r="AB23" s="178" t="s">
        <v>135</v>
      </c>
      <c r="AC23" s="178"/>
      <c r="AD23" s="178"/>
      <c r="AE23" s="178"/>
      <c r="AF23" s="9" t="s">
        <v>132</v>
      </c>
      <c r="AG23" s="9" t="s">
        <v>135</v>
      </c>
    </row>
    <row r="24" spans="2:33" ht="27.95" customHeight="1" x14ac:dyDescent="0.15">
      <c r="B24" s="185" t="s">
        <v>157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79"/>
      <c r="M24" s="15"/>
      <c r="N24" s="255" t="s">
        <v>158</v>
      </c>
      <c r="O24" s="255"/>
      <c r="P24" s="255"/>
      <c r="Q24" s="255"/>
      <c r="R24" s="255"/>
      <c r="S24" s="255"/>
      <c r="T24" s="255"/>
      <c r="U24" s="255"/>
      <c r="V24" s="255"/>
      <c r="W24" s="255"/>
      <c r="X24" s="248">
        <v>48</v>
      </c>
      <c r="Y24" s="248"/>
      <c r="Z24" s="248"/>
      <c r="AB24" s="178" t="s">
        <v>135</v>
      </c>
      <c r="AC24" s="178"/>
      <c r="AD24" s="178"/>
      <c r="AE24" s="178"/>
      <c r="AF24" s="9" t="s">
        <v>136</v>
      </c>
      <c r="AG24" s="9" t="s">
        <v>135</v>
      </c>
    </row>
    <row r="25" spans="2:33" ht="27.95" customHeight="1" x14ac:dyDescent="0.15">
      <c r="B25" s="193" t="s">
        <v>159</v>
      </c>
      <c r="C25" s="193"/>
      <c r="D25" s="193"/>
      <c r="E25" s="193"/>
      <c r="F25" s="193"/>
      <c r="G25" s="193"/>
      <c r="H25" s="193"/>
      <c r="I25" s="193"/>
      <c r="J25" s="193"/>
      <c r="K25" s="193"/>
      <c r="L25" s="256"/>
      <c r="M25" s="15"/>
      <c r="N25" s="247" t="s">
        <v>288</v>
      </c>
      <c r="O25" s="247"/>
      <c r="P25" s="247"/>
      <c r="Q25" s="247"/>
      <c r="R25" s="247"/>
      <c r="S25" s="247"/>
      <c r="T25" s="247"/>
      <c r="U25" s="247"/>
      <c r="V25" s="247"/>
      <c r="W25" s="247"/>
      <c r="X25" s="232">
        <v>12</v>
      </c>
      <c r="Y25" s="232"/>
      <c r="Z25" s="232"/>
      <c r="AA25" s="6"/>
      <c r="AB25" s="187" t="s">
        <v>58</v>
      </c>
      <c r="AC25" s="187"/>
      <c r="AD25" s="187"/>
      <c r="AE25" s="187"/>
      <c r="AF25" s="9" t="s">
        <v>132</v>
      </c>
      <c r="AG25" s="10" t="s">
        <v>148</v>
      </c>
    </row>
    <row r="26" spans="2:33" ht="27.95" customHeight="1" x14ac:dyDescent="0.15"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207"/>
      <c r="M26" s="29"/>
      <c r="N26" s="250" t="s">
        <v>142</v>
      </c>
      <c r="O26" s="250"/>
      <c r="P26" s="250"/>
      <c r="Q26" s="250"/>
      <c r="R26" s="250"/>
      <c r="S26" s="250"/>
      <c r="T26" s="250"/>
      <c r="U26" s="250"/>
      <c r="V26" s="250"/>
      <c r="W26" s="250"/>
      <c r="X26" s="230">
        <v>4</v>
      </c>
      <c r="Y26" s="230"/>
      <c r="Z26" s="230"/>
      <c r="AA26" s="7"/>
      <c r="AB26" s="174" t="s">
        <v>160</v>
      </c>
      <c r="AC26" s="174"/>
      <c r="AD26" s="174"/>
      <c r="AE26" s="174"/>
      <c r="AF26" s="9" t="s">
        <v>132</v>
      </c>
      <c r="AG26" s="18" t="s">
        <v>140</v>
      </c>
    </row>
    <row r="27" spans="2:33" ht="30" customHeight="1" x14ac:dyDescent="0.15">
      <c r="N27" s="2"/>
      <c r="O27" s="2"/>
      <c r="P27" s="2"/>
      <c r="Q27" s="2"/>
      <c r="R27" s="2"/>
      <c r="S27" s="2"/>
      <c r="T27" s="2"/>
      <c r="U27" s="2"/>
      <c r="V27" s="2"/>
      <c r="W27" s="2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</row>
    <row r="28" spans="2:33" ht="30" customHeight="1" thickBot="1" x14ac:dyDescent="0.2">
      <c r="B28" s="216" t="s">
        <v>161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X28" s="201" t="s">
        <v>296</v>
      </c>
      <c r="Y28" s="201"/>
      <c r="Z28" s="201"/>
      <c r="AA28" s="201"/>
      <c r="AB28" s="201"/>
      <c r="AC28" s="201"/>
      <c r="AD28" s="201"/>
      <c r="AE28" s="201"/>
      <c r="AF28" s="201"/>
      <c r="AG28" s="201"/>
    </row>
    <row r="29" spans="2:33" ht="27.95" customHeight="1" x14ac:dyDescent="0.15">
      <c r="B29" s="183" t="s">
        <v>162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76" t="s">
        <v>124</v>
      </c>
      <c r="O29" s="176"/>
      <c r="P29" s="176"/>
      <c r="Q29" s="176"/>
      <c r="R29" s="176"/>
      <c r="S29" s="176"/>
      <c r="T29" s="176"/>
      <c r="U29" s="176"/>
      <c r="V29" s="176"/>
      <c r="W29" s="176"/>
      <c r="X29" s="176" t="s">
        <v>125</v>
      </c>
      <c r="Y29" s="176"/>
      <c r="Z29" s="176"/>
      <c r="AA29" s="26"/>
      <c r="AB29" s="175" t="s">
        <v>126</v>
      </c>
      <c r="AC29" s="176"/>
      <c r="AD29" s="176"/>
      <c r="AE29" s="176"/>
      <c r="AF29" s="176"/>
      <c r="AG29" s="177"/>
    </row>
    <row r="30" spans="2:33" ht="27.95" customHeight="1" x14ac:dyDescent="0.15">
      <c r="B30" s="10"/>
      <c r="C30" s="193"/>
      <c r="D30" s="193"/>
      <c r="E30" s="193"/>
      <c r="F30" s="193"/>
      <c r="G30" s="193"/>
      <c r="H30" s="193"/>
      <c r="I30" s="193"/>
      <c r="J30" s="193"/>
      <c r="K30" s="193"/>
      <c r="L30" s="10"/>
      <c r="M30" s="10"/>
      <c r="N30" s="252" t="s">
        <v>129</v>
      </c>
      <c r="O30" s="253"/>
      <c r="P30" s="253"/>
      <c r="Q30" s="253"/>
      <c r="R30" s="253"/>
      <c r="S30" s="253"/>
      <c r="T30" s="253"/>
      <c r="U30" s="253"/>
      <c r="V30" s="253"/>
      <c r="W30" s="253"/>
      <c r="X30" s="254">
        <f>SUM(X31:Z37)</f>
        <v>391</v>
      </c>
      <c r="Y30" s="254"/>
      <c r="Z30" s="254"/>
      <c r="AA30" s="31"/>
      <c r="AB30" s="32"/>
      <c r="AC30" s="32"/>
      <c r="AD30" s="32"/>
      <c r="AE30" s="32"/>
      <c r="AF30" s="10"/>
      <c r="AG30" s="10"/>
    </row>
    <row r="31" spans="2:33" ht="27.95" customHeight="1" x14ac:dyDescent="0.15">
      <c r="C31" s="245" t="s">
        <v>163</v>
      </c>
      <c r="D31" s="245"/>
      <c r="E31" s="245"/>
      <c r="F31" s="245"/>
      <c r="G31" s="245"/>
      <c r="H31" s="245"/>
      <c r="I31" s="245"/>
      <c r="J31" s="245"/>
      <c r="K31" s="245"/>
      <c r="L31" s="245"/>
      <c r="N31" s="246" t="s">
        <v>164</v>
      </c>
      <c r="O31" s="247"/>
      <c r="P31" s="247"/>
      <c r="Q31" s="247"/>
      <c r="R31" s="247"/>
      <c r="S31" s="247"/>
      <c r="T31" s="247"/>
      <c r="U31" s="247"/>
      <c r="V31" s="247"/>
      <c r="W31" s="247"/>
      <c r="X31" s="232">
        <v>80</v>
      </c>
      <c r="Y31" s="232"/>
      <c r="Z31" s="232"/>
      <c r="AB31" s="187" t="s">
        <v>143</v>
      </c>
      <c r="AC31" s="187"/>
      <c r="AD31" s="187"/>
      <c r="AE31" s="187"/>
      <c r="AF31" s="9" t="s">
        <v>136</v>
      </c>
      <c r="AG31" s="9" t="s">
        <v>144</v>
      </c>
    </row>
    <row r="32" spans="2:33" ht="27.95" customHeight="1" x14ac:dyDescent="0.15">
      <c r="B32" s="31"/>
      <c r="C32" s="244" t="s">
        <v>165</v>
      </c>
      <c r="D32" s="244"/>
      <c r="E32" s="244"/>
      <c r="F32" s="244"/>
      <c r="G32" s="244"/>
      <c r="H32" s="244"/>
      <c r="I32" s="244"/>
      <c r="J32" s="244"/>
      <c r="K32" s="244"/>
      <c r="L32" s="244"/>
      <c r="M32" s="31"/>
      <c r="N32" s="246" t="s">
        <v>166</v>
      </c>
      <c r="O32" s="247"/>
      <c r="P32" s="247"/>
      <c r="Q32" s="247"/>
      <c r="R32" s="247"/>
      <c r="S32" s="247"/>
      <c r="T32" s="247"/>
      <c r="U32" s="247"/>
      <c r="V32" s="247"/>
      <c r="W32" s="247"/>
      <c r="X32" s="232">
        <v>48</v>
      </c>
      <c r="Y32" s="232"/>
      <c r="Z32" s="232"/>
      <c r="AB32" s="187" t="s">
        <v>131</v>
      </c>
      <c r="AC32" s="187"/>
      <c r="AD32" s="187"/>
      <c r="AE32" s="187"/>
      <c r="AF32" s="9" t="s">
        <v>136</v>
      </c>
      <c r="AG32" s="9" t="s">
        <v>140</v>
      </c>
    </row>
    <row r="33" spans="2:33" ht="27.95" customHeight="1" x14ac:dyDescent="0.15">
      <c r="B33" s="7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7"/>
      <c r="N33" s="246" t="s">
        <v>142</v>
      </c>
      <c r="O33" s="247"/>
      <c r="P33" s="247"/>
      <c r="Q33" s="247"/>
      <c r="R33" s="247"/>
      <c r="S33" s="247"/>
      <c r="T33" s="247"/>
      <c r="U33" s="247"/>
      <c r="V33" s="247"/>
      <c r="W33" s="247"/>
      <c r="X33" s="248">
        <v>39</v>
      </c>
      <c r="Y33" s="248"/>
      <c r="Z33" s="248"/>
      <c r="AB33" s="187" t="s">
        <v>143</v>
      </c>
      <c r="AC33" s="187"/>
      <c r="AD33" s="187"/>
      <c r="AE33" s="187"/>
      <c r="AF33" s="9" t="s">
        <v>132</v>
      </c>
      <c r="AG33" s="9" t="s">
        <v>167</v>
      </c>
    </row>
    <row r="34" spans="2:33" ht="27.95" customHeight="1" x14ac:dyDescent="0.15">
      <c r="B34" s="23"/>
      <c r="C34" s="251" t="s">
        <v>168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3"/>
      <c r="N34" s="246" t="s">
        <v>169</v>
      </c>
      <c r="O34" s="247"/>
      <c r="P34" s="247"/>
      <c r="Q34" s="247"/>
      <c r="R34" s="247"/>
      <c r="S34" s="247"/>
      <c r="T34" s="247"/>
      <c r="U34" s="247"/>
      <c r="V34" s="247"/>
      <c r="W34" s="247"/>
      <c r="X34" s="248">
        <v>140</v>
      </c>
      <c r="Y34" s="248"/>
      <c r="Z34" s="248"/>
      <c r="AB34" s="187" t="s">
        <v>58</v>
      </c>
      <c r="AC34" s="187"/>
      <c r="AD34" s="187"/>
      <c r="AE34" s="187"/>
      <c r="AF34" s="9" t="s">
        <v>136</v>
      </c>
      <c r="AG34" s="9" t="s">
        <v>167</v>
      </c>
    </row>
    <row r="35" spans="2:33" ht="27.95" customHeight="1" x14ac:dyDescent="0.15">
      <c r="B35" s="23"/>
      <c r="C35" s="251" t="s">
        <v>170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3"/>
      <c r="N35" s="246" t="s">
        <v>171</v>
      </c>
      <c r="O35" s="247"/>
      <c r="P35" s="247"/>
      <c r="Q35" s="247"/>
      <c r="R35" s="247"/>
      <c r="S35" s="247"/>
      <c r="T35" s="247"/>
      <c r="U35" s="247"/>
      <c r="V35" s="247"/>
      <c r="W35" s="247"/>
      <c r="X35" s="248">
        <v>18</v>
      </c>
      <c r="Y35" s="248"/>
      <c r="Z35" s="248"/>
      <c r="AB35" s="187" t="s">
        <v>135</v>
      </c>
      <c r="AC35" s="187"/>
      <c r="AD35" s="187"/>
      <c r="AE35" s="187"/>
      <c r="AF35" s="9" t="s">
        <v>172</v>
      </c>
      <c r="AG35" s="9" t="s">
        <v>148</v>
      </c>
    </row>
    <row r="36" spans="2:33" ht="27.95" customHeight="1" x14ac:dyDescent="0.15">
      <c r="C36" s="244" t="s">
        <v>173</v>
      </c>
      <c r="D36" s="244"/>
      <c r="E36" s="244"/>
      <c r="F36" s="244"/>
      <c r="G36" s="244"/>
      <c r="H36" s="244"/>
      <c r="I36" s="244"/>
      <c r="J36" s="244"/>
      <c r="K36" s="244"/>
      <c r="L36" s="244"/>
      <c r="N36" s="246" t="s">
        <v>174</v>
      </c>
      <c r="O36" s="247"/>
      <c r="P36" s="247"/>
      <c r="Q36" s="247"/>
      <c r="R36" s="247"/>
      <c r="S36" s="247"/>
      <c r="T36" s="247"/>
      <c r="U36" s="247"/>
      <c r="V36" s="247"/>
      <c r="W36" s="247"/>
      <c r="X36" s="248">
        <v>48</v>
      </c>
      <c r="Y36" s="248"/>
      <c r="Z36" s="248"/>
      <c r="AB36" s="187" t="s">
        <v>135</v>
      </c>
      <c r="AC36" s="187"/>
      <c r="AD36" s="187"/>
      <c r="AE36" s="187"/>
      <c r="AF36" s="9" t="s">
        <v>132</v>
      </c>
      <c r="AG36" s="9" t="s">
        <v>144</v>
      </c>
    </row>
    <row r="37" spans="2:33" ht="27.95" customHeight="1" x14ac:dyDescent="0.15">
      <c r="B37" s="7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7"/>
      <c r="N37" s="249" t="s">
        <v>142</v>
      </c>
      <c r="O37" s="250"/>
      <c r="P37" s="250"/>
      <c r="Q37" s="250"/>
      <c r="R37" s="250"/>
      <c r="S37" s="250"/>
      <c r="T37" s="250"/>
      <c r="U37" s="250"/>
      <c r="V37" s="250"/>
      <c r="W37" s="250"/>
      <c r="X37" s="230">
        <v>18</v>
      </c>
      <c r="Y37" s="230"/>
      <c r="Z37" s="230"/>
      <c r="AA37" s="7"/>
      <c r="AB37" s="174" t="s">
        <v>135</v>
      </c>
      <c r="AC37" s="174"/>
      <c r="AD37" s="174"/>
      <c r="AE37" s="174"/>
      <c r="AF37" s="9" t="s">
        <v>136</v>
      </c>
      <c r="AG37" s="18" t="s">
        <v>148</v>
      </c>
    </row>
    <row r="38" spans="2:33" ht="30" customHeight="1" x14ac:dyDescent="0.15">
      <c r="X38" s="190" t="s">
        <v>119</v>
      </c>
      <c r="Y38" s="190"/>
      <c r="Z38" s="190"/>
      <c r="AA38" s="190"/>
      <c r="AB38" s="190"/>
      <c r="AC38" s="190"/>
      <c r="AD38" s="190"/>
      <c r="AE38" s="190"/>
      <c r="AF38" s="190"/>
      <c r="AG38" s="190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F25"/>
  <sheetViews>
    <sheetView showGridLines="0" zoomScale="75" workbookViewId="0">
      <selection activeCell="G12" sqref="G12"/>
    </sheetView>
  </sheetViews>
  <sheetFormatPr defaultColWidth="3.625" defaultRowHeight="30" customHeight="1" x14ac:dyDescent="0.15"/>
  <cols>
    <col min="1" max="21" width="3.5" customWidth="1"/>
    <col min="22" max="22" width="4.5" customWidth="1"/>
    <col min="23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2" ht="30" customHeight="1" x14ac:dyDescent="0.15">
      <c r="A1" s="271" t="s">
        <v>175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</row>
    <row r="2" spans="1:32" ht="30" customHeight="1" thickBot="1" x14ac:dyDescent="0.2"/>
    <row r="3" spans="1:32" ht="30" customHeight="1" x14ac:dyDescent="0.15">
      <c r="B3" s="272" t="s">
        <v>176</v>
      </c>
      <c r="C3" s="273"/>
      <c r="D3" s="273"/>
      <c r="E3" s="273"/>
      <c r="F3" s="274"/>
      <c r="G3" s="273" t="s">
        <v>129</v>
      </c>
      <c r="H3" s="273"/>
      <c r="I3" s="273"/>
      <c r="J3" s="273"/>
      <c r="K3" s="273"/>
      <c r="L3" s="273"/>
      <c r="M3" s="273"/>
      <c r="N3" s="273"/>
      <c r="O3" s="273" t="s">
        <v>177</v>
      </c>
      <c r="P3" s="273"/>
      <c r="Q3" s="273"/>
      <c r="R3" s="273"/>
      <c r="S3" s="273"/>
      <c r="T3" s="273"/>
      <c r="U3" s="273"/>
      <c r="V3" s="273"/>
      <c r="W3" s="273" t="s">
        <v>178</v>
      </c>
      <c r="X3" s="273"/>
      <c r="Y3" s="273"/>
      <c r="Z3" s="273"/>
      <c r="AA3" s="273"/>
      <c r="AB3" s="273"/>
      <c r="AC3" s="273"/>
      <c r="AD3" s="274"/>
    </row>
    <row r="4" spans="1:32" ht="30" customHeight="1" x14ac:dyDescent="0.15">
      <c r="B4" s="275"/>
      <c r="C4" s="260"/>
      <c r="D4" s="260"/>
      <c r="E4" s="260"/>
      <c r="F4" s="261"/>
      <c r="G4" s="260" t="s">
        <v>179</v>
      </c>
      <c r="H4" s="260"/>
      <c r="I4" s="260"/>
      <c r="J4" s="260"/>
      <c r="K4" s="260" t="s">
        <v>180</v>
      </c>
      <c r="L4" s="260"/>
      <c r="M4" s="260"/>
      <c r="N4" s="260"/>
      <c r="O4" s="260" t="s">
        <v>179</v>
      </c>
      <c r="P4" s="260"/>
      <c r="Q4" s="260"/>
      <c r="R4" s="260"/>
      <c r="S4" s="260" t="s">
        <v>180</v>
      </c>
      <c r="T4" s="260"/>
      <c r="U4" s="260"/>
      <c r="V4" s="260"/>
      <c r="W4" s="260" t="s">
        <v>179</v>
      </c>
      <c r="X4" s="260"/>
      <c r="Y4" s="260"/>
      <c r="Z4" s="260"/>
      <c r="AA4" s="260" t="s">
        <v>180</v>
      </c>
      <c r="AB4" s="260"/>
      <c r="AC4" s="260"/>
      <c r="AD4" s="261"/>
    </row>
    <row r="5" spans="1:32" ht="18" customHeight="1" x14ac:dyDescent="0.15">
      <c r="G5" s="262" t="s">
        <v>181</v>
      </c>
      <c r="H5" s="263"/>
      <c r="I5" s="263"/>
      <c r="J5" s="263"/>
      <c r="K5" s="263" t="s">
        <v>182</v>
      </c>
      <c r="L5" s="263"/>
      <c r="M5" s="263"/>
      <c r="N5" s="263"/>
      <c r="O5" s="264" t="s">
        <v>181</v>
      </c>
      <c r="P5" s="264"/>
      <c r="Q5" s="264"/>
      <c r="R5" s="264"/>
      <c r="S5" s="264" t="s">
        <v>182</v>
      </c>
      <c r="T5" s="264"/>
      <c r="U5" s="264"/>
      <c r="V5" s="264"/>
      <c r="W5" s="263" t="s">
        <v>181</v>
      </c>
      <c r="X5" s="263"/>
      <c r="Y5" s="263"/>
      <c r="Z5" s="263"/>
      <c r="AA5" s="263" t="s">
        <v>182</v>
      </c>
      <c r="AB5" s="263"/>
      <c r="AC5" s="263"/>
      <c r="AD5" s="263"/>
    </row>
    <row r="6" spans="1:32" ht="45" customHeight="1" x14ac:dyDescent="0.15">
      <c r="B6" s="269" t="s">
        <v>10</v>
      </c>
      <c r="C6" s="269"/>
      <c r="D6" s="78">
        <v>26</v>
      </c>
      <c r="E6" s="269" t="s">
        <v>39</v>
      </c>
      <c r="F6" s="270"/>
      <c r="G6" s="267">
        <v>43775</v>
      </c>
      <c r="H6" s="268"/>
      <c r="I6" s="268"/>
      <c r="J6" s="268"/>
      <c r="K6" s="268">
        <v>597962</v>
      </c>
      <c r="L6" s="268"/>
      <c r="M6" s="268"/>
      <c r="N6" s="268"/>
      <c r="O6" s="268">
        <v>21547</v>
      </c>
      <c r="P6" s="268"/>
      <c r="Q6" s="268"/>
      <c r="R6" s="268"/>
      <c r="S6" s="268">
        <v>372350</v>
      </c>
      <c r="T6" s="268"/>
      <c r="U6" s="268"/>
      <c r="V6" s="268"/>
      <c r="W6" s="265">
        <v>0</v>
      </c>
      <c r="X6" s="265"/>
      <c r="Y6" s="265"/>
      <c r="Z6" s="265"/>
      <c r="AA6" s="265">
        <v>0</v>
      </c>
      <c r="AB6" s="265"/>
      <c r="AC6" s="265"/>
      <c r="AD6" s="265"/>
      <c r="AE6" s="79"/>
    </row>
    <row r="7" spans="1:32" ht="45" customHeight="1" x14ac:dyDescent="0.15">
      <c r="B7" s="266"/>
      <c r="C7" s="266"/>
      <c r="D7" s="78">
        <v>27</v>
      </c>
      <c r="E7" s="78"/>
      <c r="F7" s="79"/>
      <c r="G7" s="267">
        <v>38724</v>
      </c>
      <c r="H7" s="268"/>
      <c r="I7" s="268"/>
      <c r="J7" s="268"/>
      <c r="K7" s="268">
        <v>736995</v>
      </c>
      <c r="L7" s="268"/>
      <c r="M7" s="268"/>
      <c r="N7" s="268"/>
      <c r="O7" s="268">
        <v>19448</v>
      </c>
      <c r="P7" s="268"/>
      <c r="Q7" s="268"/>
      <c r="R7" s="268"/>
      <c r="S7" s="268">
        <v>351902</v>
      </c>
      <c r="T7" s="268"/>
      <c r="U7" s="268"/>
      <c r="V7" s="268"/>
      <c r="W7" s="265">
        <v>0</v>
      </c>
      <c r="X7" s="265"/>
      <c r="Y7" s="265"/>
      <c r="Z7" s="265"/>
      <c r="AA7" s="265">
        <v>0</v>
      </c>
      <c r="AB7" s="265"/>
      <c r="AC7" s="265"/>
      <c r="AD7" s="265"/>
      <c r="AE7" s="79"/>
    </row>
    <row r="8" spans="1:32" ht="45" customHeight="1" x14ac:dyDescent="0.15">
      <c r="B8" s="266"/>
      <c r="C8" s="266"/>
      <c r="D8" s="78">
        <v>28</v>
      </c>
      <c r="E8" s="78"/>
      <c r="F8" s="79"/>
      <c r="G8" s="267">
        <v>40328</v>
      </c>
      <c r="H8" s="268"/>
      <c r="I8" s="268"/>
      <c r="J8" s="268"/>
      <c r="K8" s="268">
        <v>679219</v>
      </c>
      <c r="L8" s="268"/>
      <c r="M8" s="268"/>
      <c r="N8" s="268"/>
      <c r="O8" s="268">
        <v>30018</v>
      </c>
      <c r="P8" s="268"/>
      <c r="Q8" s="268"/>
      <c r="R8" s="268"/>
      <c r="S8" s="268">
        <v>518655</v>
      </c>
      <c r="T8" s="268"/>
      <c r="U8" s="268"/>
      <c r="V8" s="268"/>
      <c r="W8" s="265">
        <v>0</v>
      </c>
      <c r="X8" s="265"/>
      <c r="Y8" s="265"/>
      <c r="Z8" s="265"/>
      <c r="AA8" s="265">
        <v>0</v>
      </c>
      <c r="AB8" s="265"/>
      <c r="AC8" s="265"/>
      <c r="AD8" s="265"/>
      <c r="AE8" s="79"/>
    </row>
    <row r="9" spans="1:32" ht="45" customHeight="1" x14ac:dyDescent="0.15">
      <c r="B9" s="276"/>
      <c r="C9" s="276"/>
      <c r="D9" s="80">
        <v>29</v>
      </c>
      <c r="E9" s="80"/>
      <c r="F9" s="81"/>
      <c r="G9" s="267">
        <v>46950</v>
      </c>
      <c r="H9" s="268"/>
      <c r="I9" s="268"/>
      <c r="J9" s="268"/>
      <c r="K9" s="268">
        <v>656811</v>
      </c>
      <c r="L9" s="268"/>
      <c r="M9" s="268"/>
      <c r="N9" s="268"/>
      <c r="O9" s="268">
        <v>34427</v>
      </c>
      <c r="P9" s="268"/>
      <c r="Q9" s="268"/>
      <c r="R9" s="268"/>
      <c r="S9" s="268">
        <v>357856</v>
      </c>
      <c r="T9" s="268"/>
      <c r="U9" s="268"/>
      <c r="V9" s="268"/>
      <c r="W9" s="265">
        <v>0</v>
      </c>
      <c r="X9" s="265"/>
      <c r="Y9" s="265"/>
      <c r="Z9" s="265"/>
      <c r="AA9" s="265">
        <v>0</v>
      </c>
      <c r="AB9" s="265"/>
      <c r="AC9" s="265"/>
      <c r="AD9" s="265"/>
      <c r="AE9" s="79"/>
    </row>
    <row r="10" spans="1:32" ht="45" customHeight="1" x14ac:dyDescent="0.15">
      <c r="B10" s="82"/>
      <c r="C10" s="82"/>
      <c r="D10" s="80">
        <v>30</v>
      </c>
      <c r="E10" s="80"/>
      <c r="F10" s="81"/>
      <c r="G10" s="277">
        <v>47966</v>
      </c>
      <c r="H10" s="278"/>
      <c r="I10" s="278"/>
      <c r="J10" s="278"/>
      <c r="K10" s="278">
        <v>918967</v>
      </c>
      <c r="L10" s="278"/>
      <c r="M10" s="278"/>
      <c r="N10" s="278"/>
      <c r="O10" s="278">
        <v>22390</v>
      </c>
      <c r="P10" s="278"/>
      <c r="Q10" s="278"/>
      <c r="R10" s="278"/>
      <c r="S10" s="278">
        <v>382575</v>
      </c>
      <c r="T10" s="278"/>
      <c r="U10" s="278"/>
      <c r="V10" s="278"/>
      <c r="W10" s="265">
        <v>0</v>
      </c>
      <c r="X10" s="265"/>
      <c r="Y10" s="265"/>
      <c r="Z10" s="265"/>
      <c r="AA10" s="265">
        <v>0</v>
      </c>
      <c r="AB10" s="265"/>
      <c r="AC10" s="265"/>
      <c r="AD10" s="265"/>
      <c r="AE10" s="79"/>
    </row>
    <row r="11" spans="1:32" ht="45" customHeight="1" x14ac:dyDescent="0.15">
      <c r="B11" s="258" t="s">
        <v>297</v>
      </c>
      <c r="C11" s="258"/>
      <c r="D11" s="83" t="s">
        <v>298</v>
      </c>
      <c r="E11" s="83" t="s">
        <v>299</v>
      </c>
      <c r="F11" s="161"/>
      <c r="G11" s="280">
        <v>41223</v>
      </c>
      <c r="H11" s="281"/>
      <c r="I11" s="281"/>
      <c r="J11" s="281"/>
      <c r="K11" s="281">
        <v>722267</v>
      </c>
      <c r="L11" s="281"/>
      <c r="M11" s="281"/>
      <c r="N11" s="281"/>
      <c r="O11" s="281">
        <v>24121</v>
      </c>
      <c r="P11" s="281"/>
      <c r="Q11" s="281"/>
      <c r="R11" s="281"/>
      <c r="S11" s="281">
        <v>433970</v>
      </c>
      <c r="T11" s="281"/>
      <c r="U11" s="281"/>
      <c r="V11" s="281"/>
      <c r="W11" s="279">
        <v>137</v>
      </c>
      <c r="X11" s="279"/>
      <c r="Y11" s="279"/>
      <c r="Z11" s="279"/>
      <c r="AA11" s="279" t="s">
        <v>300</v>
      </c>
      <c r="AB11" s="279"/>
      <c r="AC11" s="279"/>
      <c r="AD11" s="279"/>
      <c r="AE11" s="79"/>
      <c r="AF11" s="84"/>
    </row>
    <row r="12" spans="1:32" ht="30" customHeight="1" x14ac:dyDescent="0.15">
      <c r="B12" s="82"/>
      <c r="C12" s="82"/>
      <c r="D12" s="82"/>
      <c r="E12" s="82"/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2" ht="30" customHeight="1" x14ac:dyDescent="0.15">
      <c r="B13" s="82"/>
      <c r="C13" s="82"/>
      <c r="D13" s="82"/>
      <c r="E13" s="82"/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2" ht="30" customHeight="1" thickBot="1" x14ac:dyDescent="0.2"/>
    <row r="15" spans="1:32" ht="30" customHeight="1" x14ac:dyDescent="0.15">
      <c r="B15" s="272" t="s">
        <v>184</v>
      </c>
      <c r="C15" s="273"/>
      <c r="D15" s="273"/>
      <c r="E15" s="273"/>
      <c r="F15" s="273"/>
      <c r="G15" s="273"/>
      <c r="H15" s="273"/>
      <c r="I15" s="273" t="s">
        <v>185</v>
      </c>
      <c r="J15" s="273"/>
      <c r="K15" s="273"/>
      <c r="L15" s="273"/>
      <c r="M15" s="273"/>
      <c r="N15" s="273"/>
      <c r="O15" s="273"/>
      <c r="P15" s="273" t="s">
        <v>186</v>
      </c>
      <c r="Q15" s="273"/>
      <c r="R15" s="273"/>
      <c r="S15" s="273"/>
      <c r="T15" s="273"/>
      <c r="U15" s="273"/>
      <c r="V15" s="273"/>
      <c r="W15" s="273" t="s">
        <v>187</v>
      </c>
      <c r="X15" s="273"/>
      <c r="Y15" s="273"/>
      <c r="Z15" s="273"/>
      <c r="AA15" s="273"/>
      <c r="AB15" s="273"/>
      <c r="AC15" s="273"/>
      <c r="AD15" s="274"/>
    </row>
    <row r="16" spans="1:32" ht="39.75" customHeight="1" x14ac:dyDescent="0.15">
      <c r="B16" s="282" t="s">
        <v>188</v>
      </c>
      <c r="C16" s="283"/>
      <c r="D16" s="283"/>
      <c r="E16" s="260" t="s">
        <v>180</v>
      </c>
      <c r="F16" s="260"/>
      <c r="G16" s="260"/>
      <c r="H16" s="260"/>
      <c r="I16" s="283" t="s">
        <v>188</v>
      </c>
      <c r="J16" s="283"/>
      <c r="K16" s="283"/>
      <c r="L16" s="260" t="s">
        <v>180</v>
      </c>
      <c r="M16" s="260"/>
      <c r="N16" s="260"/>
      <c r="O16" s="260"/>
      <c r="P16" s="283" t="s">
        <v>188</v>
      </c>
      <c r="Q16" s="283"/>
      <c r="R16" s="283"/>
      <c r="S16" s="260" t="s">
        <v>180</v>
      </c>
      <c r="T16" s="260"/>
      <c r="U16" s="260"/>
      <c r="V16" s="260"/>
      <c r="W16" s="283" t="s">
        <v>188</v>
      </c>
      <c r="X16" s="283"/>
      <c r="Y16" s="283"/>
      <c r="Z16" s="260" t="s">
        <v>180</v>
      </c>
      <c r="AA16" s="260"/>
      <c r="AB16" s="260"/>
      <c r="AC16" s="260"/>
      <c r="AD16" s="261"/>
    </row>
    <row r="17" spans="2:30" ht="30" customHeight="1" x14ac:dyDescent="0.15">
      <c r="B17" s="284" t="s">
        <v>181</v>
      </c>
      <c r="C17" s="284"/>
      <c r="D17" s="284"/>
      <c r="E17" s="284" t="s">
        <v>182</v>
      </c>
      <c r="F17" s="284"/>
      <c r="G17" s="284"/>
      <c r="H17" s="284"/>
      <c r="I17" s="284" t="s">
        <v>181</v>
      </c>
      <c r="J17" s="284"/>
      <c r="K17" s="284"/>
      <c r="L17" s="284" t="s">
        <v>182</v>
      </c>
      <c r="M17" s="284"/>
      <c r="N17" s="284"/>
      <c r="O17" s="284"/>
      <c r="P17" s="284" t="s">
        <v>181</v>
      </c>
      <c r="Q17" s="284"/>
      <c r="R17" s="284"/>
      <c r="S17" s="284" t="s">
        <v>182</v>
      </c>
      <c r="T17" s="284"/>
      <c r="U17" s="284"/>
      <c r="V17" s="284"/>
      <c r="W17" s="284" t="s">
        <v>181</v>
      </c>
      <c r="X17" s="284"/>
      <c r="Y17" s="284"/>
      <c r="Z17" s="284" t="s">
        <v>182</v>
      </c>
      <c r="AA17" s="284"/>
      <c r="AB17" s="284"/>
      <c r="AC17" s="284"/>
      <c r="AD17" s="284"/>
    </row>
    <row r="18" spans="2:30" ht="45" customHeight="1" x14ac:dyDescent="0.15">
      <c r="B18" s="265">
        <v>588</v>
      </c>
      <c r="C18" s="265"/>
      <c r="D18" s="265"/>
      <c r="E18" s="86"/>
      <c r="F18" s="86"/>
      <c r="G18" s="86"/>
      <c r="H18" s="86" t="s">
        <v>183</v>
      </c>
      <c r="I18" s="265">
        <v>21640</v>
      </c>
      <c r="J18" s="265"/>
      <c r="K18" s="265"/>
      <c r="L18" s="265">
        <v>211312</v>
      </c>
      <c r="M18" s="265"/>
      <c r="N18" s="265"/>
      <c r="O18" s="265"/>
      <c r="P18" s="265">
        <v>0</v>
      </c>
      <c r="Q18" s="265"/>
      <c r="R18" s="265"/>
      <c r="S18" s="265">
        <v>0</v>
      </c>
      <c r="T18" s="265"/>
      <c r="U18" s="265"/>
      <c r="V18" s="265"/>
      <c r="W18" s="265">
        <v>0</v>
      </c>
      <c r="X18" s="265"/>
      <c r="Y18" s="265"/>
      <c r="Z18" s="265">
        <v>0</v>
      </c>
      <c r="AA18" s="265"/>
      <c r="AB18" s="265"/>
      <c r="AC18" s="265"/>
      <c r="AD18" s="265"/>
    </row>
    <row r="19" spans="2:30" ht="45" customHeight="1" x14ac:dyDescent="0.15">
      <c r="B19" s="268">
        <v>6163</v>
      </c>
      <c r="C19" s="268"/>
      <c r="D19" s="268"/>
      <c r="F19" s="259">
        <v>260400</v>
      </c>
      <c r="G19" s="259"/>
      <c r="H19" s="259"/>
      <c r="I19" s="268">
        <v>13018</v>
      </c>
      <c r="J19" s="268"/>
      <c r="K19" s="268"/>
      <c r="L19" s="268">
        <v>123813</v>
      </c>
      <c r="M19" s="268"/>
      <c r="N19" s="268"/>
      <c r="O19" s="268"/>
      <c r="P19" s="265">
        <v>0</v>
      </c>
      <c r="Q19" s="265"/>
      <c r="R19" s="265"/>
      <c r="T19" s="162"/>
      <c r="U19" s="162"/>
      <c r="V19" s="162">
        <v>0</v>
      </c>
      <c r="W19" s="265">
        <v>95</v>
      </c>
      <c r="X19" s="265"/>
      <c r="Y19" s="265"/>
      <c r="Z19" s="265">
        <v>880</v>
      </c>
      <c r="AA19" s="265"/>
      <c r="AB19" s="265"/>
      <c r="AC19" s="265"/>
      <c r="AD19" s="265"/>
    </row>
    <row r="20" spans="2:30" ht="45" customHeight="1" x14ac:dyDescent="0.15">
      <c r="B20" s="268">
        <v>1009</v>
      </c>
      <c r="C20" s="268"/>
      <c r="D20" s="268"/>
      <c r="E20" s="86"/>
      <c r="F20" s="86"/>
      <c r="G20" s="86"/>
      <c r="H20" s="92" t="s">
        <v>189</v>
      </c>
      <c r="I20" s="268">
        <v>9254</v>
      </c>
      <c r="J20" s="268"/>
      <c r="K20" s="268"/>
      <c r="L20" s="268">
        <v>129815</v>
      </c>
      <c r="M20" s="268"/>
      <c r="N20" s="268"/>
      <c r="O20" s="268"/>
      <c r="P20" s="265">
        <v>18</v>
      </c>
      <c r="Q20" s="265"/>
      <c r="R20" s="265"/>
      <c r="T20" s="87"/>
      <c r="U20" s="87"/>
      <c r="V20" s="87" t="s">
        <v>189</v>
      </c>
      <c r="W20" s="265">
        <v>29</v>
      </c>
      <c r="X20" s="265"/>
      <c r="Y20" s="265"/>
      <c r="Z20" s="265" t="s">
        <v>300</v>
      </c>
      <c r="AA20" s="265"/>
      <c r="AB20" s="265"/>
      <c r="AC20" s="265"/>
      <c r="AD20" s="265"/>
    </row>
    <row r="21" spans="2:30" ht="45" customHeight="1" x14ac:dyDescent="0.15">
      <c r="B21" s="268">
        <v>2078</v>
      </c>
      <c r="C21" s="268"/>
      <c r="D21" s="268"/>
      <c r="E21" s="86"/>
      <c r="F21" s="86"/>
      <c r="G21" s="86"/>
      <c r="H21" s="92" t="s">
        <v>189</v>
      </c>
      <c r="I21" s="268">
        <v>10286</v>
      </c>
      <c r="J21" s="268"/>
      <c r="K21" s="268"/>
      <c r="L21" s="268">
        <v>226125</v>
      </c>
      <c r="M21" s="268"/>
      <c r="N21" s="268"/>
      <c r="O21" s="268"/>
      <c r="P21" s="265">
        <v>0</v>
      </c>
      <c r="Q21" s="265"/>
      <c r="R21" s="265"/>
      <c r="T21" s="87"/>
      <c r="U21" s="87"/>
      <c r="V21" s="93">
        <v>0</v>
      </c>
      <c r="W21" s="286">
        <v>159</v>
      </c>
      <c r="X21" s="286"/>
      <c r="Y21" s="286"/>
      <c r="Z21" s="265">
        <v>830</v>
      </c>
      <c r="AA21" s="265"/>
      <c r="AB21" s="265"/>
      <c r="AC21" s="265"/>
      <c r="AD21" s="265"/>
    </row>
    <row r="22" spans="2:30" ht="45" customHeight="1" x14ac:dyDescent="0.15">
      <c r="B22" s="278">
        <v>4180</v>
      </c>
      <c r="C22" s="278"/>
      <c r="D22" s="278"/>
      <c r="E22" s="92"/>
      <c r="F22" s="92"/>
      <c r="G22" s="92"/>
      <c r="H22" s="92" t="s">
        <v>189</v>
      </c>
      <c r="I22" s="278">
        <v>21264</v>
      </c>
      <c r="J22" s="278"/>
      <c r="K22" s="278"/>
      <c r="L22" s="278">
        <v>405775</v>
      </c>
      <c r="M22" s="278"/>
      <c r="N22" s="278"/>
      <c r="O22" s="278"/>
      <c r="P22" s="286">
        <v>0</v>
      </c>
      <c r="Q22" s="286"/>
      <c r="R22" s="286"/>
      <c r="S22" s="93"/>
      <c r="U22" s="93"/>
      <c r="V22" s="93">
        <v>0</v>
      </c>
      <c r="W22" s="286">
        <v>132</v>
      </c>
      <c r="X22" s="286"/>
      <c r="Y22" s="286"/>
      <c r="Z22" s="265" t="s">
        <v>183</v>
      </c>
      <c r="AA22" s="265"/>
      <c r="AB22" s="265"/>
      <c r="AC22" s="265"/>
      <c r="AD22" s="265"/>
    </row>
    <row r="23" spans="2:30" ht="45" customHeight="1" x14ac:dyDescent="0.15">
      <c r="B23" s="281" t="s">
        <v>301</v>
      </c>
      <c r="C23" s="281"/>
      <c r="D23" s="281"/>
      <c r="E23" s="88"/>
      <c r="F23" s="88"/>
      <c r="G23" s="88"/>
      <c r="H23" s="88" t="s">
        <v>118</v>
      </c>
      <c r="I23" s="281">
        <v>16900</v>
      </c>
      <c r="J23" s="281"/>
      <c r="K23" s="281"/>
      <c r="L23" s="281">
        <v>279173</v>
      </c>
      <c r="M23" s="281"/>
      <c r="N23" s="281"/>
      <c r="O23" s="281"/>
      <c r="P23" s="279">
        <v>0</v>
      </c>
      <c r="Q23" s="279"/>
      <c r="R23" s="279"/>
      <c r="S23" s="89"/>
      <c r="T23" s="89"/>
      <c r="U23" s="89"/>
      <c r="V23" s="89">
        <v>0</v>
      </c>
      <c r="W23" s="279">
        <v>65</v>
      </c>
      <c r="X23" s="279"/>
      <c r="Y23" s="279"/>
      <c r="Z23" s="287" t="s">
        <v>183</v>
      </c>
      <c r="AA23" s="287"/>
      <c r="AB23" s="287"/>
      <c r="AC23" s="287"/>
      <c r="AD23" s="287"/>
    </row>
    <row r="24" spans="2:30" ht="30" customHeight="1" x14ac:dyDescent="0.15">
      <c r="B24" s="90"/>
      <c r="C24" s="90"/>
      <c r="D24" s="90"/>
      <c r="E24" s="90"/>
      <c r="F24" s="84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285" t="s">
        <v>190</v>
      </c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</row>
    <row r="25" spans="2:30" ht="30" customHeight="1" x14ac:dyDescent="0.15">
      <c r="B25" s="90"/>
      <c r="C25" s="90"/>
      <c r="D25" s="90"/>
      <c r="E25" s="90"/>
      <c r="F25" s="84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</sheetData>
  <mergeCells count="118">
    <mergeCell ref="S24:AD24"/>
    <mergeCell ref="W21:Y21"/>
    <mergeCell ref="Z21:AD21"/>
    <mergeCell ref="B22:D22"/>
    <mergeCell ref="I22:K22"/>
    <mergeCell ref="L22:O22"/>
    <mergeCell ref="P22:R22"/>
    <mergeCell ref="W22:Y22"/>
    <mergeCell ref="B21:D21"/>
    <mergeCell ref="I21:K21"/>
    <mergeCell ref="L21:O21"/>
    <mergeCell ref="P21:R21"/>
    <mergeCell ref="Z22:AD22"/>
    <mergeCell ref="B23:D23"/>
    <mergeCell ref="I23:K23"/>
    <mergeCell ref="L23:O23"/>
    <mergeCell ref="P23:R23"/>
    <mergeCell ref="W23:Y23"/>
    <mergeCell ref="Z23:AD23"/>
    <mergeCell ref="W19:Y19"/>
    <mergeCell ref="Z19:AD19"/>
    <mergeCell ref="B20:D20"/>
    <mergeCell ref="I20:K20"/>
    <mergeCell ref="L20:O20"/>
    <mergeCell ref="P20:R20"/>
    <mergeCell ref="W20:Y20"/>
    <mergeCell ref="Z20:AD20"/>
    <mergeCell ref="B19:D19"/>
    <mergeCell ref="I19:K19"/>
    <mergeCell ref="L19:O19"/>
    <mergeCell ref="P19:R19"/>
    <mergeCell ref="B17:D17"/>
    <mergeCell ref="E17:H17"/>
    <mergeCell ref="I17:K17"/>
    <mergeCell ref="L17:O17"/>
    <mergeCell ref="P17:R17"/>
    <mergeCell ref="S17:V17"/>
    <mergeCell ref="W17:Y17"/>
    <mergeCell ref="Z17:AD17"/>
    <mergeCell ref="B18:D18"/>
    <mergeCell ref="I18:K18"/>
    <mergeCell ref="L18:O18"/>
    <mergeCell ref="P18:R18"/>
    <mergeCell ref="S18:V18"/>
    <mergeCell ref="W18:Y18"/>
    <mergeCell ref="Z18:AD18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0:J10"/>
    <mergeCell ref="K10:N10"/>
    <mergeCell ref="O10:R10"/>
    <mergeCell ref="S10:V10"/>
    <mergeCell ref="W11:Z11"/>
    <mergeCell ref="AA11:AD11"/>
    <mergeCell ref="G9:J9"/>
    <mergeCell ref="K9:N9"/>
    <mergeCell ref="O9:R9"/>
    <mergeCell ref="S9:V9"/>
    <mergeCell ref="W10:Z10"/>
    <mergeCell ref="AA10:AD10"/>
    <mergeCell ref="G11:J11"/>
    <mergeCell ref="K11:N11"/>
    <mergeCell ref="O11:R11"/>
    <mergeCell ref="S11:V11"/>
    <mergeCell ref="AA8:AD8"/>
    <mergeCell ref="B9:C9"/>
    <mergeCell ref="G8:J8"/>
    <mergeCell ref="K8:N8"/>
    <mergeCell ref="O8:R8"/>
    <mergeCell ref="S8:V8"/>
    <mergeCell ref="W9:Z9"/>
    <mergeCell ref="AA9:AD9"/>
    <mergeCell ref="B8:C8"/>
    <mergeCell ref="W8:Z8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  <mergeCell ref="B11:C11"/>
    <mergeCell ref="F19:H19"/>
    <mergeCell ref="AA4:AD4"/>
    <mergeCell ref="G5:J5"/>
    <mergeCell ref="K5:N5"/>
    <mergeCell ref="O5:R5"/>
    <mergeCell ref="S5:V5"/>
    <mergeCell ref="W5:Z5"/>
    <mergeCell ref="AA5:AD5"/>
    <mergeCell ref="W6:Z6"/>
    <mergeCell ref="AA6:AD6"/>
    <mergeCell ref="B7:C7"/>
    <mergeCell ref="G6:J6"/>
    <mergeCell ref="K6:N6"/>
    <mergeCell ref="O6:R6"/>
    <mergeCell ref="S6:V6"/>
    <mergeCell ref="W7:Z7"/>
    <mergeCell ref="AA7:AD7"/>
    <mergeCell ref="B6:C6"/>
    <mergeCell ref="E6:F6"/>
    <mergeCell ref="G7:J7"/>
    <mergeCell ref="K7:N7"/>
    <mergeCell ref="O7:R7"/>
    <mergeCell ref="S7:V7"/>
  </mergeCells>
  <phoneticPr fontId="2"/>
  <pageMargins left="0.78740157480314965" right="0.78740157480314965" top="1.1417322834645669" bottom="0.98425196850393704" header="1.1023622047244095" footer="0.51181102362204722"/>
  <pageSetup paperSize="9" scale="75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9"/>
  <sheetViews>
    <sheetView workbookViewId="0">
      <selection activeCell="M34" sqref="M34"/>
    </sheetView>
  </sheetViews>
  <sheetFormatPr defaultColWidth="3.625" defaultRowHeight="14.25" x14ac:dyDescent="0.15"/>
  <cols>
    <col min="1" max="1" width="3.625" style="3" customWidth="1"/>
    <col min="2" max="2" width="1.375" style="3" customWidth="1"/>
    <col min="3" max="7" width="4" style="3" customWidth="1"/>
    <col min="8" max="8" width="1.125" style="3" customWidth="1"/>
    <col min="9" max="11" width="3.625" style="3" customWidth="1"/>
    <col min="12" max="14" width="4.25" style="3" customWidth="1"/>
    <col min="15" max="17" width="3.625" style="3" customWidth="1"/>
    <col min="18" max="20" width="4.25" style="3" customWidth="1"/>
    <col min="21" max="23" width="3.625" style="3" customWidth="1"/>
    <col min="24" max="26" width="4.25" style="3" customWidth="1"/>
    <col min="27" max="30" width="3.625" style="3"/>
    <col min="31" max="31" width="4.625" style="3" bestFit="1" customWidth="1"/>
    <col min="32" max="35" width="3.625" style="3"/>
    <col min="36" max="36" width="5.5" style="3" bestFit="1" customWidth="1"/>
    <col min="37" max="16384" width="3.625" style="3"/>
  </cols>
  <sheetData>
    <row r="1" spans="1:27" ht="30" customHeight="1" x14ac:dyDescent="0.15">
      <c r="A1" s="296" t="s">
        <v>191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7" ht="24.75" customHeight="1" x14ac:dyDescent="0.15">
      <c r="B2" s="297" t="s">
        <v>192</v>
      </c>
      <c r="C2" s="297"/>
      <c r="D2" s="297"/>
      <c r="E2" s="297"/>
      <c r="F2" s="297"/>
      <c r="G2" s="297"/>
      <c r="H2" s="297"/>
    </row>
    <row r="3" spans="1:27" ht="24.75" customHeight="1" thickBot="1" x14ac:dyDescent="0.2">
      <c r="B3" s="191" t="s">
        <v>193</v>
      </c>
      <c r="C3" s="191"/>
      <c r="D3" s="191"/>
      <c r="E3" s="191"/>
      <c r="F3" s="191"/>
      <c r="G3" s="191"/>
      <c r="H3" s="191"/>
      <c r="U3" s="298" t="s">
        <v>194</v>
      </c>
      <c r="V3" s="298"/>
      <c r="W3" s="298"/>
      <c r="X3" s="298"/>
      <c r="Y3" s="298"/>
      <c r="Z3" s="298"/>
      <c r="AA3" s="21"/>
    </row>
    <row r="4" spans="1:27" ht="27" customHeight="1" x14ac:dyDescent="0.15">
      <c r="B4" s="175" t="s">
        <v>195</v>
      </c>
      <c r="C4" s="176"/>
      <c r="D4" s="176"/>
      <c r="E4" s="176"/>
      <c r="F4" s="176"/>
      <c r="G4" s="176"/>
      <c r="H4" s="176"/>
      <c r="I4" s="299" t="str">
        <f>'Data_9-7'!$D$5</f>
        <v>平成２８年</v>
      </c>
      <c r="J4" s="299"/>
      <c r="K4" s="299"/>
      <c r="L4" s="299"/>
      <c r="M4" s="299"/>
      <c r="N4" s="299"/>
      <c r="O4" s="299" t="str">
        <f>'Data_9-7'!$F$5</f>
        <v>平成２９年</v>
      </c>
      <c r="P4" s="299"/>
      <c r="Q4" s="299"/>
      <c r="R4" s="299"/>
      <c r="S4" s="299"/>
      <c r="T4" s="299"/>
      <c r="U4" s="299" t="str">
        <f>'Data_9-7'!$H$5</f>
        <v>平成３０年</v>
      </c>
      <c r="V4" s="299"/>
      <c r="W4" s="299"/>
      <c r="X4" s="299"/>
      <c r="Y4" s="299"/>
      <c r="Z4" s="292"/>
      <c r="AA4" s="6"/>
    </row>
    <row r="5" spans="1:27" ht="27" customHeight="1" x14ac:dyDescent="0.15">
      <c r="B5" s="179"/>
      <c r="C5" s="180"/>
      <c r="D5" s="180"/>
      <c r="E5" s="180"/>
      <c r="F5" s="180"/>
      <c r="G5" s="180"/>
      <c r="H5" s="180"/>
      <c r="I5" s="180" t="s">
        <v>196</v>
      </c>
      <c r="J5" s="180"/>
      <c r="K5" s="180"/>
      <c r="L5" s="184" t="s">
        <v>197</v>
      </c>
      <c r="M5" s="185"/>
      <c r="N5" s="179"/>
      <c r="O5" s="180" t="s">
        <v>196</v>
      </c>
      <c r="P5" s="180"/>
      <c r="Q5" s="180"/>
      <c r="R5" s="184" t="s">
        <v>197</v>
      </c>
      <c r="S5" s="185"/>
      <c r="T5" s="179"/>
      <c r="U5" s="180" t="s">
        <v>196</v>
      </c>
      <c r="V5" s="180"/>
      <c r="W5" s="180"/>
      <c r="X5" s="184" t="s">
        <v>197</v>
      </c>
      <c r="Y5" s="185"/>
      <c r="Z5" s="185"/>
    </row>
    <row r="6" spans="1:27" ht="30" customHeight="1" x14ac:dyDescent="0.15">
      <c r="C6" s="291" t="str">
        <f>IF(LEN('Data_9-7'!A7)&gt;0,'Data_9-7'!A7,"")</f>
        <v>総数</v>
      </c>
      <c r="D6" s="291"/>
      <c r="E6" s="291"/>
      <c r="F6" s="291"/>
      <c r="G6" s="291"/>
      <c r="H6" s="34"/>
      <c r="I6" s="290">
        <f>IF(LEN('Data_9-7'!D7)&gt;0,'Data_9-7'!D7,"-")</f>
        <v>42549</v>
      </c>
      <c r="J6" s="295"/>
      <c r="K6" s="295"/>
      <c r="L6" s="290">
        <f>IF(LEN('Data_9-7'!E7)&gt;0,'Data_9-7'!E7,"-")</f>
        <v>3309693</v>
      </c>
      <c r="M6" s="295"/>
      <c r="N6" s="295"/>
      <c r="O6" s="290">
        <f>IF(LEN('Data_9-7'!F7)&gt;0,'Data_9-7'!F7,"-")</f>
        <v>42395</v>
      </c>
      <c r="P6" s="295"/>
      <c r="Q6" s="295"/>
      <c r="R6" s="290">
        <f>IF(LEN('Data_9-7'!G7)&gt;0,'Data_9-7'!G7,"-")</f>
        <v>3304953</v>
      </c>
      <c r="S6" s="295"/>
      <c r="T6" s="295"/>
      <c r="U6" s="290">
        <f>IF(LEN('Data_9-7'!H7)&gt;0,'Data_9-7'!H7,"-")</f>
        <v>42138</v>
      </c>
      <c r="V6" s="290"/>
      <c r="W6" s="290"/>
      <c r="X6" s="290">
        <f>IF(LEN('Data_9-7'!I7)&gt;0,'Data_9-7'!I7,"-")</f>
        <v>3299708</v>
      </c>
      <c r="Y6" s="290"/>
      <c r="Z6" s="290"/>
    </row>
    <row r="7" spans="1:27" ht="27" customHeight="1" x14ac:dyDescent="0.15">
      <c r="C7" s="289" t="str">
        <f>IF(LEN('Data_9-7'!A8)&gt;0,'Data_9-7'!A8,"")</f>
        <v>専用住宅</v>
      </c>
      <c r="D7" s="289"/>
      <c r="E7" s="289"/>
      <c r="F7" s="289"/>
      <c r="G7" s="289"/>
      <c r="H7" s="35"/>
      <c r="I7" s="169">
        <f>IF(LEN('Data_9-7'!D8)&gt;0,'Data_9-7'!D8,"-")</f>
        <v>28372</v>
      </c>
      <c r="J7" s="169"/>
      <c r="K7" s="169"/>
      <c r="L7" s="169">
        <f>IF(LEN('Data_9-7'!E8)&gt;0,'Data_9-7'!E8,"-")</f>
        <v>2401464</v>
      </c>
      <c r="M7" s="169"/>
      <c r="N7" s="169"/>
      <c r="O7" s="169">
        <f>IF(LEN('Data_9-7'!F8)&gt;0,'Data_9-7'!F8,"-")</f>
        <v>28278</v>
      </c>
      <c r="P7" s="169"/>
      <c r="Q7" s="169"/>
      <c r="R7" s="169">
        <f>IF(LEN('Data_9-7'!G8)&gt;0,'Data_9-7'!G8,"-")</f>
        <v>2403535</v>
      </c>
      <c r="S7" s="169"/>
      <c r="T7" s="169"/>
      <c r="U7" s="169">
        <f>IF(LEN('Data_9-7'!H8)&gt;0,'Data_9-7'!H8,"-")</f>
        <v>28127</v>
      </c>
      <c r="V7" s="169"/>
      <c r="W7" s="169"/>
      <c r="X7" s="169">
        <f>IF(LEN('Data_9-7'!I8)&gt;0,'Data_9-7'!I8,"-")</f>
        <v>2402896</v>
      </c>
      <c r="Y7" s="169"/>
      <c r="Z7" s="169"/>
    </row>
    <row r="8" spans="1:27" ht="27" customHeight="1" x14ac:dyDescent="0.15">
      <c r="C8" s="289" t="str">
        <f>IF(LEN('Data_9-7'!A9)&gt;0,'Data_9-7'!A9,"")</f>
        <v>共同住宅</v>
      </c>
      <c r="D8" s="289"/>
      <c r="E8" s="289"/>
      <c r="F8" s="289"/>
      <c r="G8" s="289"/>
      <c r="H8" s="35"/>
      <c r="I8" s="169">
        <f>IF(LEN('Data_9-7'!D9)&gt;0,'Data_9-7'!D9,"-")</f>
        <v>837</v>
      </c>
      <c r="J8" s="169"/>
      <c r="K8" s="169"/>
      <c r="L8" s="169">
        <f>IF(LEN('Data_9-7'!E9)&gt;0,'Data_9-7'!E9,"-")</f>
        <v>108709</v>
      </c>
      <c r="M8" s="169"/>
      <c r="N8" s="169"/>
      <c r="O8" s="169">
        <f>IF(LEN('Data_9-7'!F9)&gt;0,'Data_9-7'!F9,"-")</f>
        <v>836</v>
      </c>
      <c r="P8" s="169"/>
      <c r="Q8" s="169"/>
      <c r="R8" s="169">
        <f>IF(LEN('Data_9-7'!G9)&gt;0,'Data_9-7'!G9,"-")</f>
        <v>109555</v>
      </c>
      <c r="S8" s="169"/>
      <c r="T8" s="169"/>
      <c r="U8" s="169">
        <f>IF(LEN('Data_9-7'!H9)&gt;0,'Data_9-7'!H9,"-")</f>
        <v>838</v>
      </c>
      <c r="V8" s="169"/>
      <c r="W8" s="169"/>
      <c r="X8" s="169">
        <f>IF(LEN('Data_9-7'!I9)&gt;0,'Data_9-7'!I9,"-")</f>
        <v>112968</v>
      </c>
      <c r="Y8" s="169"/>
      <c r="Z8" s="169"/>
    </row>
    <row r="9" spans="1:27" ht="27" customHeight="1" x14ac:dyDescent="0.15">
      <c r="C9" s="289" t="str">
        <f>IF(LEN('Data_9-7'!A10)&gt;0,'Data_9-7'!A10,"")</f>
        <v>併用住宅</v>
      </c>
      <c r="D9" s="289"/>
      <c r="E9" s="289"/>
      <c r="F9" s="289"/>
      <c r="G9" s="289"/>
      <c r="H9" s="35"/>
      <c r="I9" s="169">
        <f>IF(LEN('Data_9-7'!D10)&gt;0,'Data_9-7'!D10,"-")</f>
        <v>1165</v>
      </c>
      <c r="J9" s="169"/>
      <c r="K9" s="169"/>
      <c r="L9" s="169">
        <f>IF(LEN('Data_9-7'!E10)&gt;0,'Data_9-7'!E10,"-")</f>
        <v>136931</v>
      </c>
      <c r="M9" s="169"/>
      <c r="N9" s="169"/>
      <c r="O9" s="169">
        <f>IF(LEN('Data_9-7'!F10)&gt;0,'Data_9-7'!F10,"-")</f>
        <v>1161</v>
      </c>
      <c r="P9" s="169"/>
      <c r="Q9" s="169"/>
      <c r="R9" s="169">
        <f>IF(LEN('Data_9-7'!G10)&gt;0,'Data_9-7'!G10,"-")</f>
        <v>136649</v>
      </c>
      <c r="S9" s="169"/>
      <c r="T9" s="169"/>
      <c r="U9" s="169">
        <f>IF(LEN('Data_9-7'!H10)&gt;0,'Data_9-7'!H10,"-")</f>
        <v>1147</v>
      </c>
      <c r="V9" s="169"/>
      <c r="W9" s="169"/>
      <c r="X9" s="169">
        <f>IF(LEN('Data_9-7'!I10)&gt;0,'Data_9-7'!I10,"-")</f>
        <v>135206</v>
      </c>
      <c r="Y9" s="169"/>
      <c r="Z9" s="169"/>
    </row>
    <row r="10" spans="1:27" ht="27" customHeight="1" x14ac:dyDescent="0.15">
      <c r="C10" s="289" t="str">
        <f>IF(LEN('Data_9-7'!A11)&gt;0,'Data_9-7'!A11,"")</f>
        <v>旅館・ホテル</v>
      </c>
      <c r="D10" s="289"/>
      <c r="E10" s="289"/>
      <c r="F10" s="289"/>
      <c r="G10" s="289"/>
      <c r="H10" s="35"/>
      <c r="I10" s="169">
        <f>IF(LEN('Data_9-7'!D11)&gt;0,'Data_9-7'!D11,"-")</f>
        <v>90</v>
      </c>
      <c r="J10" s="169"/>
      <c r="K10" s="169"/>
      <c r="L10" s="169">
        <f>IF(LEN('Data_9-7'!E11)&gt;0,'Data_9-7'!E11,"-")</f>
        <v>15953</v>
      </c>
      <c r="M10" s="169"/>
      <c r="N10" s="169"/>
      <c r="O10" s="169">
        <f>IF(LEN('Data_9-7'!F11)&gt;0,'Data_9-7'!F11,"-")</f>
        <v>90</v>
      </c>
      <c r="P10" s="169"/>
      <c r="Q10" s="169"/>
      <c r="R10" s="169">
        <f>IF(LEN('Data_9-7'!G11)&gt;0,'Data_9-7'!G11,"-")</f>
        <v>15953</v>
      </c>
      <c r="S10" s="169"/>
      <c r="T10" s="169"/>
      <c r="U10" s="169">
        <f>IF(LEN('Data_9-7'!H11)&gt;0,'Data_9-7'!H11,"-")</f>
        <v>90</v>
      </c>
      <c r="V10" s="169"/>
      <c r="W10" s="169"/>
      <c r="X10" s="169">
        <f>IF(LEN('Data_9-7'!I11)&gt;0,'Data_9-7'!I11,"-")</f>
        <v>15953</v>
      </c>
      <c r="Y10" s="169"/>
      <c r="Z10" s="169"/>
    </row>
    <row r="11" spans="1:27" ht="27" customHeight="1" x14ac:dyDescent="0.15">
      <c r="C11" s="289" t="str">
        <f>IF(LEN('Data_9-7'!A12)&gt;0,'Data_9-7'!A12,"")</f>
        <v>事務所・銀行・店舗</v>
      </c>
      <c r="D11" s="289"/>
      <c r="E11" s="289"/>
      <c r="F11" s="289"/>
      <c r="G11" s="289"/>
      <c r="H11" s="35"/>
      <c r="I11" s="169">
        <f>IF(LEN('Data_9-7'!D12)&gt;0,'Data_9-7'!D12,"-")</f>
        <v>1157</v>
      </c>
      <c r="J11" s="169"/>
      <c r="K11" s="169"/>
      <c r="L11" s="169">
        <f>IF(LEN('Data_9-7'!E12)&gt;0,'Data_9-7'!E12,"-")</f>
        <v>80944</v>
      </c>
      <c r="M11" s="169"/>
      <c r="N11" s="169"/>
      <c r="O11" s="169">
        <f>IF(LEN('Data_9-7'!F12)&gt;0,'Data_9-7'!F12,"-")</f>
        <v>1150</v>
      </c>
      <c r="P11" s="169"/>
      <c r="Q11" s="169"/>
      <c r="R11" s="169">
        <f>IF(LEN('Data_9-7'!G12)&gt;0,'Data_9-7'!G12,"-")</f>
        <v>79893</v>
      </c>
      <c r="S11" s="169"/>
      <c r="T11" s="169"/>
      <c r="U11" s="169">
        <f>IF(LEN('Data_9-7'!H12)&gt;0,'Data_9-7'!H12,"-")</f>
        <v>1151</v>
      </c>
      <c r="V11" s="169"/>
      <c r="W11" s="169"/>
      <c r="X11" s="169">
        <f>IF(LEN('Data_9-7'!I12)&gt;0,'Data_9-7'!I12,"-")</f>
        <v>80553</v>
      </c>
      <c r="Y11" s="169"/>
      <c r="Z11" s="169"/>
    </row>
    <row r="12" spans="1:27" ht="27" customHeight="1" x14ac:dyDescent="0.15">
      <c r="C12" s="289" t="str">
        <f>IF(LEN('Data_9-7'!A13)&gt;0,'Data_9-7'!A13,"")</f>
        <v>劇場・映画館・病院</v>
      </c>
      <c r="D12" s="289"/>
      <c r="E12" s="289"/>
      <c r="F12" s="289"/>
      <c r="G12" s="289"/>
      <c r="H12" s="35"/>
      <c r="I12" s="169">
        <f>IF(LEN('Data_9-7'!D13)&gt;0,'Data_9-7'!D13,"-")</f>
        <v>37</v>
      </c>
      <c r="J12" s="169"/>
      <c r="K12" s="169"/>
      <c r="L12" s="169">
        <f>IF(LEN('Data_9-7'!E13)&gt;0,'Data_9-7'!E13,"-")</f>
        <v>6203</v>
      </c>
      <c r="M12" s="169"/>
      <c r="N12" s="169"/>
      <c r="O12" s="169">
        <f>IF(LEN('Data_9-7'!F13)&gt;0,'Data_9-7'!F13,"-")</f>
        <v>37</v>
      </c>
      <c r="P12" s="169"/>
      <c r="Q12" s="169"/>
      <c r="R12" s="169">
        <f>IF(LEN('Data_9-7'!G13)&gt;0,'Data_9-7'!G13,"-")</f>
        <v>6203</v>
      </c>
      <c r="S12" s="169"/>
      <c r="T12" s="169"/>
      <c r="U12" s="169">
        <f>IF(LEN('Data_9-7'!H13)&gt;0,'Data_9-7'!H13,"-")</f>
        <v>37</v>
      </c>
      <c r="V12" s="169"/>
      <c r="W12" s="169"/>
      <c r="X12" s="169">
        <f>IF(LEN('Data_9-7'!I13)&gt;0,'Data_9-7'!I13,"-")</f>
        <v>6201</v>
      </c>
      <c r="Y12" s="169"/>
      <c r="Z12" s="169"/>
    </row>
    <row r="13" spans="1:27" ht="27" customHeight="1" x14ac:dyDescent="0.15">
      <c r="C13" s="289" t="str">
        <f>IF(LEN('Data_9-7'!A14)&gt;0,'Data_9-7'!A14,"")</f>
        <v>工場・倉庫</v>
      </c>
      <c r="D13" s="289"/>
      <c r="E13" s="289"/>
      <c r="F13" s="289"/>
      <c r="G13" s="289"/>
      <c r="H13" s="35"/>
      <c r="I13" s="169">
        <f>IF(LEN('Data_9-7'!D14)&gt;0,'Data_9-7'!D14,"-")</f>
        <v>3842</v>
      </c>
      <c r="J13" s="169"/>
      <c r="K13" s="169"/>
      <c r="L13" s="169">
        <f>IF(LEN('Data_9-7'!E14)&gt;0,'Data_9-7'!E14,"-")</f>
        <v>341520</v>
      </c>
      <c r="M13" s="169"/>
      <c r="N13" s="169"/>
      <c r="O13" s="169">
        <f>IF(LEN('Data_9-7'!F14)&gt;0,'Data_9-7'!F14,"-")</f>
        <v>3811</v>
      </c>
      <c r="P13" s="169"/>
      <c r="Q13" s="169"/>
      <c r="R13" s="169">
        <f>IF(LEN('Data_9-7'!G14)&gt;0,'Data_9-7'!G14,"-")</f>
        <v>336960</v>
      </c>
      <c r="S13" s="169"/>
      <c r="T13" s="169"/>
      <c r="U13" s="169">
        <f>IF(LEN('Data_9-7'!H14)&gt;0,'Data_9-7'!H14,"-")</f>
        <v>3765</v>
      </c>
      <c r="V13" s="169"/>
      <c r="W13" s="169"/>
      <c r="X13" s="169">
        <f>IF(LEN('Data_9-7'!I14)&gt;0,'Data_9-7'!I14,"-")</f>
        <v>329819</v>
      </c>
      <c r="Y13" s="169"/>
      <c r="Z13" s="169"/>
    </row>
    <row r="14" spans="1:27" ht="27" customHeight="1" x14ac:dyDescent="0.15">
      <c r="B14" s="7"/>
      <c r="C14" s="245" t="str">
        <f>IF(LEN('Data_9-7'!A15)&gt;0,'Data_9-7'!A15,"")</f>
        <v>付属家</v>
      </c>
      <c r="D14" s="245"/>
      <c r="E14" s="245"/>
      <c r="F14" s="245"/>
      <c r="G14" s="245"/>
      <c r="H14" s="30"/>
      <c r="I14" s="171">
        <f>IF(LEN('Data_9-7'!D15)&gt;0,'Data_9-7'!D15,"-")</f>
        <v>7049</v>
      </c>
      <c r="J14" s="171"/>
      <c r="K14" s="171"/>
      <c r="L14" s="171">
        <f>IF(LEN('Data_9-7'!E15)&gt;0,'Data_9-7'!E15,"-")</f>
        <v>217969</v>
      </c>
      <c r="M14" s="171"/>
      <c r="N14" s="171"/>
      <c r="O14" s="171">
        <f>IF(LEN('Data_9-7'!F15)&gt;0,'Data_9-7'!F15,"-")</f>
        <v>7032</v>
      </c>
      <c r="P14" s="171"/>
      <c r="Q14" s="171"/>
      <c r="R14" s="171">
        <f>IF(LEN('Data_9-7'!G15)&gt;0,'Data_9-7'!G15,"-")</f>
        <v>216205</v>
      </c>
      <c r="S14" s="171"/>
      <c r="T14" s="171"/>
      <c r="U14" s="171">
        <f>IF(LEN('Data_9-7'!H15)&gt;0,'Data_9-7'!H15,"-")</f>
        <v>6983</v>
      </c>
      <c r="V14" s="171"/>
      <c r="W14" s="171"/>
      <c r="X14" s="171">
        <f>IF(LEN('Data_9-7'!I15)&gt;0,'Data_9-7'!I15,"-")</f>
        <v>216112</v>
      </c>
      <c r="Y14" s="171"/>
      <c r="Z14" s="171"/>
    </row>
    <row r="15" spans="1:27" ht="27" customHeight="1" x14ac:dyDescent="0.15"/>
    <row r="16" spans="1:27" ht="30" customHeight="1" thickBot="1" x14ac:dyDescent="0.2"/>
    <row r="17" spans="2:27" ht="27" customHeight="1" x14ac:dyDescent="0.15">
      <c r="B17" s="175" t="s">
        <v>195</v>
      </c>
      <c r="C17" s="176"/>
      <c r="D17" s="176"/>
      <c r="E17" s="176"/>
      <c r="F17" s="176"/>
      <c r="G17" s="176"/>
      <c r="H17" s="176"/>
      <c r="I17" s="292" t="str">
        <f>'Data_9-7'!$J$5</f>
        <v>平成３１年</v>
      </c>
      <c r="J17" s="293"/>
      <c r="K17" s="293"/>
      <c r="L17" s="293"/>
      <c r="M17" s="293"/>
      <c r="N17" s="294"/>
      <c r="O17" s="292" t="str">
        <f>'Data_9-7'!$L$5</f>
        <v>令和２年</v>
      </c>
      <c r="P17" s="293"/>
      <c r="Q17" s="293"/>
      <c r="R17" s="293"/>
      <c r="S17" s="293"/>
      <c r="T17" s="294"/>
      <c r="U17" s="292" t="str">
        <f>'Data_9-7'!$N$5</f>
        <v>令和３年</v>
      </c>
      <c r="V17" s="293"/>
      <c r="W17" s="293"/>
      <c r="X17" s="293"/>
      <c r="Y17" s="293"/>
      <c r="Z17" s="293"/>
      <c r="AA17" s="6"/>
    </row>
    <row r="18" spans="2:27" ht="27" customHeight="1" x14ac:dyDescent="0.15">
      <c r="B18" s="179"/>
      <c r="C18" s="180"/>
      <c r="D18" s="180"/>
      <c r="E18" s="180"/>
      <c r="F18" s="180"/>
      <c r="G18" s="180"/>
      <c r="H18" s="180"/>
      <c r="I18" s="184" t="s">
        <v>198</v>
      </c>
      <c r="J18" s="185"/>
      <c r="K18" s="179"/>
      <c r="L18" s="184" t="s">
        <v>199</v>
      </c>
      <c r="M18" s="185"/>
      <c r="N18" s="179"/>
      <c r="O18" s="184" t="s">
        <v>198</v>
      </c>
      <c r="P18" s="185"/>
      <c r="Q18" s="179"/>
      <c r="R18" s="184" t="s">
        <v>199</v>
      </c>
      <c r="S18" s="185"/>
      <c r="T18" s="185"/>
      <c r="U18" s="184" t="s">
        <v>198</v>
      </c>
      <c r="V18" s="185"/>
      <c r="W18" s="179"/>
      <c r="X18" s="184" t="s">
        <v>199</v>
      </c>
      <c r="Y18" s="185"/>
      <c r="Z18" s="185"/>
    </row>
    <row r="19" spans="2:27" ht="30" customHeight="1" x14ac:dyDescent="0.15">
      <c r="C19" s="291" t="str">
        <f>IF(LEN('Data_9-7'!A7)&gt;0,'Data_9-7'!A7,"")</f>
        <v>総数</v>
      </c>
      <c r="D19" s="291"/>
      <c r="E19" s="291"/>
      <c r="F19" s="291"/>
      <c r="G19" s="291"/>
      <c r="H19" s="34"/>
      <c r="I19" s="290">
        <f>IF(LEN('Data_9-7'!J7)&gt;0,'Data_9-7'!J7,"-")</f>
        <v>41974</v>
      </c>
      <c r="J19" s="290"/>
      <c r="K19" s="290"/>
      <c r="L19" s="290">
        <f>IF(LEN('Data_9-7'!K7)&gt;0,'Data_9-7'!K7,"-")</f>
        <v>3302961</v>
      </c>
      <c r="M19" s="290"/>
      <c r="N19" s="290"/>
      <c r="O19" s="290">
        <f>IF(LEN('Data_9-7'!L7)&gt;0,'Data_9-7'!L7,"-")</f>
        <v>41683</v>
      </c>
      <c r="P19" s="290"/>
      <c r="Q19" s="290"/>
      <c r="R19" s="290">
        <f>IF(LEN('Data_9-7'!M7)&gt;0,'Data_9-7'!M7,"-")</f>
        <v>3300125</v>
      </c>
      <c r="S19" s="290"/>
      <c r="T19" s="290"/>
      <c r="U19" s="290">
        <f>IF(LEN('Data_9-7'!N7)&gt;0,'Data_9-7'!N7,"")</f>
        <v>41420</v>
      </c>
      <c r="V19" s="290"/>
      <c r="W19" s="290"/>
      <c r="X19" s="290">
        <f>IF(LEN('Data_9-7'!O7)&gt;0,'Data_9-7'!O7,"-")</f>
        <v>3294989</v>
      </c>
      <c r="Y19" s="290"/>
      <c r="Z19" s="290"/>
    </row>
    <row r="20" spans="2:27" ht="27" customHeight="1" x14ac:dyDescent="0.15">
      <c r="C20" s="289" t="str">
        <f>IF(LEN('Data_9-7'!A8)&gt;0,'Data_9-7'!A8,"")</f>
        <v>専用住宅</v>
      </c>
      <c r="D20" s="289"/>
      <c r="E20" s="289"/>
      <c r="F20" s="289"/>
      <c r="G20" s="289"/>
      <c r="H20" s="35"/>
      <c r="I20" s="169">
        <f>IF(LEN('Data_9-7'!J8)&gt;0,'Data_9-7'!J8,"-")</f>
        <v>28048</v>
      </c>
      <c r="J20" s="169"/>
      <c r="K20" s="169"/>
      <c r="L20" s="169">
        <f>IF(LEN('Data_9-7'!K8)&gt;0,'Data_9-7'!K8,"-")</f>
        <v>2406462</v>
      </c>
      <c r="M20" s="169"/>
      <c r="N20" s="169"/>
      <c r="O20" s="169">
        <f>IF(LEN('Data_9-7'!L8)&gt;0,'Data_9-7'!L8,"-")</f>
        <v>27872</v>
      </c>
      <c r="P20" s="169"/>
      <c r="Q20" s="169"/>
      <c r="R20" s="169">
        <f>IF(LEN('Data_9-7'!M8)&gt;0,'Data_9-7'!M8,"-")</f>
        <v>2405806</v>
      </c>
      <c r="S20" s="169"/>
      <c r="T20" s="169"/>
      <c r="U20" s="169">
        <f>IF(LEN('Data_9-7'!N8)&gt;0,'Data_9-7'!N8,"")</f>
        <v>27700</v>
      </c>
      <c r="V20" s="169"/>
      <c r="W20" s="169"/>
      <c r="X20" s="169">
        <f>IF(LEN('Data_9-7'!O8)&gt;0,'Data_9-7'!O8,"-")</f>
        <v>2402286</v>
      </c>
      <c r="Y20" s="169"/>
      <c r="Z20" s="169"/>
    </row>
    <row r="21" spans="2:27" ht="27" customHeight="1" x14ac:dyDescent="0.15">
      <c r="C21" s="289" t="str">
        <f>IF(LEN('Data_9-7'!A9)&gt;0,'Data_9-7'!A9,"")</f>
        <v>共同住宅</v>
      </c>
      <c r="D21" s="289"/>
      <c r="E21" s="289"/>
      <c r="F21" s="289"/>
      <c r="G21" s="289"/>
      <c r="H21" s="35"/>
      <c r="I21" s="169">
        <f>IF(LEN('Data_9-7'!J9)&gt;0,'Data_9-7'!J9,"-")</f>
        <v>835</v>
      </c>
      <c r="J21" s="169"/>
      <c r="K21" s="169"/>
      <c r="L21" s="169">
        <f>IF(LEN('Data_9-7'!K9)&gt;0,'Data_9-7'!K9,"-")</f>
        <v>114388</v>
      </c>
      <c r="M21" s="169"/>
      <c r="N21" s="169"/>
      <c r="O21" s="169">
        <f>IF(LEN('Data_9-7'!L9)&gt;0,'Data_9-7'!L9,"-")</f>
        <v>821</v>
      </c>
      <c r="P21" s="169"/>
      <c r="Q21" s="169"/>
      <c r="R21" s="169">
        <f>IF(LEN('Data_9-7'!M9)&gt;0,'Data_9-7'!M9,"-")</f>
        <v>114296</v>
      </c>
      <c r="S21" s="169"/>
      <c r="T21" s="169"/>
      <c r="U21" s="169">
        <f>IF(LEN('Data_9-7'!N9)&gt;0,'Data_9-7'!N9,"")</f>
        <v>824</v>
      </c>
      <c r="V21" s="169"/>
      <c r="W21" s="169"/>
      <c r="X21" s="169">
        <f>IF(LEN('Data_9-7'!O9)&gt;0,'Data_9-7'!O9,"-")</f>
        <v>115417</v>
      </c>
      <c r="Y21" s="169"/>
      <c r="Z21" s="169"/>
    </row>
    <row r="22" spans="2:27" ht="27" customHeight="1" x14ac:dyDescent="0.15">
      <c r="C22" s="289" t="str">
        <f>IF(LEN('Data_9-7'!A10)&gt;0,'Data_9-7'!A10,"")</f>
        <v>併用住宅</v>
      </c>
      <c r="D22" s="289"/>
      <c r="E22" s="289"/>
      <c r="F22" s="289"/>
      <c r="G22" s="289"/>
      <c r="H22" s="35"/>
      <c r="I22" s="169">
        <f>IF(LEN('Data_9-7'!J10)&gt;0,'Data_9-7'!J10,"-")</f>
        <v>1141</v>
      </c>
      <c r="J22" s="169"/>
      <c r="K22" s="169"/>
      <c r="L22" s="169">
        <f>IF(LEN('Data_9-7'!K10)&gt;0,'Data_9-7'!K10,"-")</f>
        <v>134973</v>
      </c>
      <c r="M22" s="169"/>
      <c r="N22" s="169"/>
      <c r="O22" s="169">
        <f>IF(LEN('Data_9-7'!L10)&gt;0,'Data_9-7'!L10,"-")</f>
        <v>1135</v>
      </c>
      <c r="P22" s="169"/>
      <c r="Q22" s="169"/>
      <c r="R22" s="169">
        <f>IF(LEN('Data_9-7'!M10)&gt;0,'Data_9-7'!M10,"-")</f>
        <v>134691</v>
      </c>
      <c r="S22" s="169"/>
      <c r="T22" s="169"/>
      <c r="U22" s="169">
        <f>IF(LEN('Data_9-7'!N10)&gt;0,'Data_9-7'!N10,"")</f>
        <v>1131</v>
      </c>
      <c r="V22" s="169"/>
      <c r="W22" s="169"/>
      <c r="X22" s="169">
        <f>IF(LEN('Data_9-7'!O10)&gt;0,'Data_9-7'!O10,"-")</f>
        <v>134476</v>
      </c>
      <c r="Y22" s="169"/>
      <c r="Z22" s="169"/>
    </row>
    <row r="23" spans="2:27" ht="27" customHeight="1" x14ac:dyDescent="0.15">
      <c r="C23" s="289" t="str">
        <f>IF(LEN('Data_9-7'!A11)&gt;0,'Data_9-7'!A11,"")</f>
        <v>旅館・ホテル</v>
      </c>
      <c r="D23" s="289"/>
      <c r="E23" s="289"/>
      <c r="F23" s="289"/>
      <c r="G23" s="289"/>
      <c r="H23" s="35"/>
      <c r="I23" s="169">
        <f>IF(LEN('Data_9-7'!J11)&gt;0,'Data_9-7'!J11,"-")</f>
        <v>90</v>
      </c>
      <c r="J23" s="169"/>
      <c r="K23" s="169"/>
      <c r="L23" s="169">
        <f>IF(LEN('Data_9-7'!K11)&gt;0,'Data_9-7'!K11,"-")</f>
        <v>16120</v>
      </c>
      <c r="M23" s="169"/>
      <c r="N23" s="169"/>
      <c r="O23" s="169">
        <f>IF(LEN('Data_9-7'!L11)&gt;0,'Data_9-7'!L11,"-")</f>
        <v>89</v>
      </c>
      <c r="P23" s="169"/>
      <c r="Q23" s="169"/>
      <c r="R23" s="169">
        <f>IF(LEN('Data_9-7'!M11)&gt;0,'Data_9-7'!M11,"-")</f>
        <v>16091</v>
      </c>
      <c r="S23" s="169"/>
      <c r="T23" s="169"/>
      <c r="U23" s="169">
        <f>IF(LEN('Data_9-7'!N11)&gt;0,'Data_9-7'!N11,"")</f>
        <v>89</v>
      </c>
      <c r="V23" s="169"/>
      <c r="W23" s="169"/>
      <c r="X23" s="169">
        <f>IF(LEN('Data_9-7'!O11)&gt;0,'Data_9-7'!O11,"-")</f>
        <v>16091</v>
      </c>
      <c r="Y23" s="169"/>
      <c r="Z23" s="169"/>
    </row>
    <row r="24" spans="2:27" ht="27" customHeight="1" x14ac:dyDescent="0.15">
      <c r="C24" s="289" t="str">
        <f>IF(LEN('Data_9-7'!A12)&gt;0,'Data_9-7'!A12,"")</f>
        <v>事務所・銀行・店舗</v>
      </c>
      <c r="D24" s="289"/>
      <c r="E24" s="289"/>
      <c r="F24" s="289"/>
      <c r="G24" s="289"/>
      <c r="H24" s="35"/>
      <c r="I24" s="169">
        <f>IF(LEN('Data_9-7'!J12)&gt;0,'Data_9-7'!J12,"-")</f>
        <v>1149</v>
      </c>
      <c r="J24" s="169"/>
      <c r="K24" s="169"/>
      <c r="L24" s="169">
        <f>IF(LEN('Data_9-7'!K12)&gt;0,'Data_9-7'!K12,"-")</f>
        <v>81279</v>
      </c>
      <c r="M24" s="169"/>
      <c r="N24" s="169"/>
      <c r="O24" s="169">
        <f>IF(LEN('Data_9-7'!L12)&gt;0,'Data_9-7'!L12,"-")</f>
        <v>1138</v>
      </c>
      <c r="P24" s="169"/>
      <c r="Q24" s="169"/>
      <c r="R24" s="169">
        <f>IF(LEN('Data_9-7'!M12)&gt;0,'Data_9-7'!M12,"-")</f>
        <v>80757</v>
      </c>
      <c r="S24" s="169"/>
      <c r="T24" s="169"/>
      <c r="U24" s="169">
        <f>IF(LEN('Data_9-7'!N12)&gt;0,'Data_9-7'!N12,"")</f>
        <v>1124</v>
      </c>
      <c r="V24" s="169"/>
      <c r="W24" s="169"/>
      <c r="X24" s="169">
        <f>IF(LEN('Data_9-7'!O12)&gt;0,'Data_9-7'!O12,"-")</f>
        <v>80495</v>
      </c>
      <c r="Y24" s="169"/>
      <c r="Z24" s="169"/>
    </row>
    <row r="25" spans="2:27" ht="27" customHeight="1" x14ac:dyDescent="0.15">
      <c r="C25" s="289" t="str">
        <f>IF(LEN('Data_9-7'!A13)&gt;0,'Data_9-7'!A13,"")</f>
        <v>劇場・映画館・病院</v>
      </c>
      <c r="D25" s="289"/>
      <c r="E25" s="289"/>
      <c r="F25" s="289"/>
      <c r="G25" s="289"/>
      <c r="H25" s="35"/>
      <c r="I25" s="169">
        <f>IF(LEN('Data_9-7'!J13)&gt;0,'Data_9-7'!J13,"-")</f>
        <v>38</v>
      </c>
      <c r="J25" s="169"/>
      <c r="K25" s="169"/>
      <c r="L25" s="169">
        <f>IF(LEN('Data_9-7'!K13)&gt;0,'Data_9-7'!K13,"-")</f>
        <v>6334</v>
      </c>
      <c r="M25" s="169"/>
      <c r="N25" s="169"/>
      <c r="O25" s="169">
        <f>IF(LEN('Data_9-7'!L13)&gt;0,'Data_9-7'!L13,"-")</f>
        <v>35</v>
      </c>
      <c r="P25" s="169"/>
      <c r="Q25" s="169"/>
      <c r="R25" s="169">
        <f>IF(LEN('Data_9-7'!M13)&gt;0,'Data_9-7'!M13,"-")</f>
        <v>6226</v>
      </c>
      <c r="S25" s="169"/>
      <c r="T25" s="169"/>
      <c r="U25" s="169">
        <f>IF(LEN('Data_9-7'!N13)&gt;0,'Data_9-7'!N13,"")</f>
        <v>35</v>
      </c>
      <c r="V25" s="169"/>
      <c r="W25" s="169"/>
      <c r="X25" s="169">
        <f>IF(LEN('Data_9-7'!O13)&gt;0,'Data_9-7'!O13,"-")</f>
        <v>6226</v>
      </c>
      <c r="Y25" s="169"/>
      <c r="Z25" s="169"/>
    </row>
    <row r="26" spans="2:27" ht="27" hidden="1" customHeight="1" x14ac:dyDescent="0.15">
      <c r="C26" s="289" t="e">
        <f>IF(LEN('Data_9-7'!#REF!)&gt;0,'Data_9-7'!#REF!,"")</f>
        <v>#REF!</v>
      </c>
      <c r="D26" s="289"/>
      <c r="E26" s="289"/>
      <c r="F26" s="289"/>
      <c r="G26" s="289"/>
      <c r="H26" s="35"/>
      <c r="I26" s="169" t="e">
        <f>IF(LEN('Data_9-7'!#REF!)&gt;0,'Data_9-7'!#REF!,"-")</f>
        <v>#REF!</v>
      </c>
      <c r="J26" s="169"/>
      <c r="K26" s="169"/>
      <c r="L26" s="169" t="e">
        <f>IF(LEN('Data_9-7'!#REF!)&gt;0,'Data_9-7'!#REF!,"-")</f>
        <v>#REF!</v>
      </c>
      <c r="M26" s="169"/>
      <c r="N26" s="169"/>
      <c r="O26" s="169" t="e">
        <f>IF(LEN('Data_9-7'!#REF!)&gt;0,'Data_9-7'!#REF!,"-")</f>
        <v>#REF!</v>
      </c>
      <c r="P26" s="169"/>
      <c r="Q26" s="169"/>
      <c r="R26" s="169" t="e">
        <f>IF(LEN('Data_9-7'!#REF!)&gt;0,'Data_9-7'!#REF!,"-")</f>
        <v>#REF!</v>
      </c>
      <c r="S26" s="169"/>
      <c r="T26" s="169"/>
      <c r="U26" s="169" t="e">
        <f>IF(LEN('Data_9-7'!#REF!)&gt;0,'Data_9-7'!#REF!,"")</f>
        <v>#REF!</v>
      </c>
      <c r="V26" s="169"/>
      <c r="W26" s="169"/>
      <c r="X26" s="169" t="e">
        <f>IF(LEN('Data_9-7'!#REF!)&gt;0,'Data_9-7'!#REF!,"-")</f>
        <v>#REF!</v>
      </c>
      <c r="Y26" s="169"/>
      <c r="Z26" s="169"/>
    </row>
    <row r="27" spans="2:27" ht="27" customHeight="1" x14ac:dyDescent="0.15">
      <c r="C27" s="289" t="str">
        <f>IF(LEN('Data_9-7'!A14)&gt;0,'Data_9-7'!A14,"")</f>
        <v>工場・倉庫</v>
      </c>
      <c r="D27" s="289"/>
      <c r="E27" s="289"/>
      <c r="F27" s="289"/>
      <c r="G27" s="289"/>
      <c r="H27" s="35"/>
      <c r="I27" s="169">
        <f>IF(LEN('Data_9-7'!J14)&gt;0,'Data_9-7'!J14,"-")</f>
        <v>3734</v>
      </c>
      <c r="J27" s="169"/>
      <c r="K27" s="169"/>
      <c r="L27" s="169">
        <f>IF(LEN('Data_9-7'!K14)&gt;0,'Data_9-7'!K14,"-")</f>
        <v>329029</v>
      </c>
      <c r="M27" s="169"/>
      <c r="N27" s="169"/>
      <c r="O27" s="169">
        <f>IF(LEN('Data_9-7'!L14)&gt;0,'Data_9-7'!L14,"-")</f>
        <v>3702</v>
      </c>
      <c r="P27" s="169"/>
      <c r="Q27" s="169"/>
      <c r="R27" s="169">
        <f>IF(LEN('Data_9-7'!M14)&gt;0,'Data_9-7'!M14,"-")</f>
        <v>327929</v>
      </c>
      <c r="S27" s="169"/>
      <c r="T27" s="169"/>
      <c r="U27" s="169">
        <f>IF(LEN('Data_9-7'!N14)&gt;0,'Data_9-7'!N14,"")</f>
        <v>3670</v>
      </c>
      <c r="V27" s="169"/>
      <c r="W27" s="169"/>
      <c r="X27" s="169">
        <f>IF(LEN('Data_9-7'!O14)&gt;0,'Data_9-7'!O14,"-")</f>
        <v>326305</v>
      </c>
      <c r="Y27" s="169"/>
      <c r="Z27" s="169"/>
    </row>
    <row r="28" spans="2:27" ht="27" customHeight="1" x14ac:dyDescent="0.15">
      <c r="B28" s="7"/>
      <c r="C28" s="245" t="str">
        <f>IF(LEN('Data_9-7'!A15)&gt;0,'Data_9-7'!A15,"")</f>
        <v>付属家</v>
      </c>
      <c r="D28" s="245"/>
      <c r="E28" s="245"/>
      <c r="F28" s="245"/>
      <c r="G28" s="245"/>
      <c r="H28" s="30"/>
      <c r="I28" s="171">
        <f>IF(LEN('Data_9-7'!J15)&gt;0,'Data_9-7'!J15,"-")</f>
        <v>6939</v>
      </c>
      <c r="J28" s="171"/>
      <c r="K28" s="171"/>
      <c r="L28" s="171">
        <f>IF(LEN('Data_9-7'!K15)&gt;0,'Data_9-7'!K15,"-")</f>
        <v>214376</v>
      </c>
      <c r="M28" s="171"/>
      <c r="N28" s="171"/>
      <c r="O28" s="171">
        <f>IF(LEN('Data_9-7'!L15)&gt;0,'Data_9-7'!L15,"-")</f>
        <v>6891</v>
      </c>
      <c r="P28" s="171"/>
      <c r="Q28" s="171"/>
      <c r="R28" s="171">
        <f>IF(LEN('Data_9-7'!M15)&gt;0,'Data_9-7'!M15,"-")</f>
        <v>214329</v>
      </c>
      <c r="S28" s="171"/>
      <c r="T28" s="171"/>
      <c r="U28" s="171">
        <f>IF(LEN('Data_9-7'!N15)&gt;0,'Data_9-7'!N15,"")</f>
        <v>6847</v>
      </c>
      <c r="V28" s="171"/>
      <c r="W28" s="171"/>
      <c r="X28" s="171">
        <f>IF(LEN('Data_9-7'!O15)&gt;0,'Data_9-7'!O15,"-")</f>
        <v>213693</v>
      </c>
      <c r="Y28" s="171"/>
      <c r="Z28" s="171"/>
    </row>
    <row r="29" spans="2:27" ht="22.5" customHeight="1" x14ac:dyDescent="0.15">
      <c r="B29" s="219" t="s">
        <v>303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88"/>
      <c r="M29" s="288"/>
      <c r="N29" s="288"/>
      <c r="O29" s="288"/>
      <c r="P29" s="288"/>
      <c r="Q29" s="288"/>
      <c r="R29" s="288"/>
      <c r="S29" s="288"/>
      <c r="T29" s="288"/>
      <c r="U29" s="33"/>
      <c r="V29" s="33"/>
      <c r="W29" s="33"/>
      <c r="X29" s="33"/>
      <c r="Y29" s="33"/>
      <c r="Z29" s="33"/>
    </row>
  </sheetData>
  <mergeCells count="158"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2:Z12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3:Z13"/>
    <mergeCell ref="C14:G14"/>
    <mergeCell ref="I14:K14"/>
    <mergeCell ref="L14:N14"/>
    <mergeCell ref="O14:Q14"/>
    <mergeCell ref="R14:T14"/>
    <mergeCell ref="U14:W14"/>
    <mergeCell ref="X14:Z14"/>
    <mergeCell ref="C13:G13"/>
    <mergeCell ref="I13:K13"/>
    <mergeCell ref="L13:N13"/>
    <mergeCell ref="O13:Q13"/>
    <mergeCell ref="R13:T13"/>
    <mergeCell ref="U13:W13"/>
    <mergeCell ref="B17:H18"/>
    <mergeCell ref="I17:N17"/>
    <mergeCell ref="O17:T17"/>
    <mergeCell ref="U17:Z17"/>
    <mergeCell ref="I18:K18"/>
    <mergeCell ref="L18:N18"/>
    <mergeCell ref="O18:Q18"/>
    <mergeCell ref="R18:T18"/>
    <mergeCell ref="U18:W18"/>
    <mergeCell ref="X18:Z18"/>
    <mergeCell ref="X19:Z19"/>
    <mergeCell ref="C20:G20"/>
    <mergeCell ref="I20:K20"/>
    <mergeCell ref="L20:N20"/>
    <mergeCell ref="O20:Q20"/>
    <mergeCell ref="R20:T20"/>
    <mergeCell ref="U20:W20"/>
    <mergeCell ref="X20:Z20"/>
    <mergeCell ref="C19:G19"/>
    <mergeCell ref="I19:K19"/>
    <mergeCell ref="L19:N19"/>
    <mergeCell ref="O19:Q19"/>
    <mergeCell ref="R19:T19"/>
    <mergeCell ref="U19:W19"/>
    <mergeCell ref="X21:Z21"/>
    <mergeCell ref="C22:G22"/>
    <mergeCell ref="I22:K22"/>
    <mergeCell ref="L22:N22"/>
    <mergeCell ref="O22:Q22"/>
    <mergeCell ref="R22:T22"/>
    <mergeCell ref="U22:W22"/>
    <mergeCell ref="X22:Z22"/>
    <mergeCell ref="C21:G21"/>
    <mergeCell ref="I21:K21"/>
    <mergeCell ref="L21:N21"/>
    <mergeCell ref="O21:Q21"/>
    <mergeCell ref="R21:T21"/>
    <mergeCell ref="U21:W21"/>
    <mergeCell ref="L26:N26"/>
    <mergeCell ref="O26:Q26"/>
    <mergeCell ref="R26:T26"/>
    <mergeCell ref="U26:W26"/>
    <mergeCell ref="X26:Z26"/>
    <mergeCell ref="X23:Z23"/>
    <mergeCell ref="C24:G24"/>
    <mergeCell ref="I24:K24"/>
    <mergeCell ref="L24:N24"/>
    <mergeCell ref="O24:Q24"/>
    <mergeCell ref="R24:T24"/>
    <mergeCell ref="U24:W24"/>
    <mergeCell ref="X24:Z24"/>
    <mergeCell ref="C23:G23"/>
    <mergeCell ref="I23:K23"/>
    <mergeCell ref="L23:N23"/>
    <mergeCell ref="O23:Q23"/>
    <mergeCell ref="R23:T23"/>
    <mergeCell ref="U23:W23"/>
    <mergeCell ref="X28:Z28"/>
    <mergeCell ref="B29:T29"/>
    <mergeCell ref="C28:G28"/>
    <mergeCell ref="I28:K28"/>
    <mergeCell ref="L28:N28"/>
    <mergeCell ref="O28:Q28"/>
    <mergeCell ref="R28:T28"/>
    <mergeCell ref="U28:W28"/>
    <mergeCell ref="X25:Z25"/>
    <mergeCell ref="C27:G27"/>
    <mergeCell ref="I27:K27"/>
    <mergeCell ref="L27:N27"/>
    <mergeCell ref="O27:Q27"/>
    <mergeCell ref="R27:T27"/>
    <mergeCell ref="U27:W27"/>
    <mergeCell ref="X27:Z27"/>
    <mergeCell ref="C25:G25"/>
    <mergeCell ref="I25:K25"/>
    <mergeCell ref="L25:N25"/>
    <mergeCell ref="O25:Q25"/>
    <mergeCell ref="R25:T25"/>
    <mergeCell ref="U25:W25"/>
    <mergeCell ref="C26:G26"/>
    <mergeCell ref="I26:K26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6"/>
  <sheetViews>
    <sheetView topLeftCell="A37" workbookViewId="0">
      <selection activeCell="AK23" sqref="AK23"/>
    </sheetView>
  </sheetViews>
  <sheetFormatPr defaultColWidth="3.625" defaultRowHeight="14.25" x14ac:dyDescent="0.15"/>
  <cols>
    <col min="1" max="1" width="2.5" style="3" customWidth="1"/>
    <col min="2" max="2" width="1.375" style="3" customWidth="1"/>
    <col min="3" max="3" width="3.375" style="3" customWidth="1"/>
    <col min="4" max="4" width="1.375" style="3" customWidth="1"/>
    <col min="5" max="9" width="4.125" style="3" customWidth="1"/>
    <col min="10" max="10" width="1.125" style="3" customWidth="1"/>
    <col min="11" max="13" width="3.625" style="3" customWidth="1"/>
    <col min="14" max="14" width="3.75" style="3" customWidth="1"/>
    <col min="15" max="17" width="3.25" style="3" customWidth="1"/>
    <col min="18" max="20" width="3.625" style="3" customWidth="1"/>
    <col min="21" max="21" width="3.75" style="3" customWidth="1"/>
    <col min="22" max="24" width="3.25" style="3" customWidth="1"/>
    <col min="25" max="25" width="3.125" style="3" customWidth="1"/>
    <col min="26" max="27" width="3.625" style="3" customWidth="1"/>
    <col min="28" max="28" width="3.75" style="3" customWidth="1"/>
    <col min="29" max="31" width="3.125" style="3" customWidth="1"/>
    <col min="32" max="16384" width="3.625" style="3"/>
  </cols>
  <sheetData>
    <row r="1" spans="1:32" ht="30" customHeight="1" x14ac:dyDescent="0.15">
      <c r="A1" s="296" t="s">
        <v>200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</row>
    <row r="2" spans="1:32" ht="24.75" customHeight="1" x14ac:dyDescent="0.15">
      <c r="B2" s="186" t="s">
        <v>201</v>
      </c>
      <c r="C2" s="186"/>
      <c r="D2" s="186"/>
      <c r="E2" s="186"/>
      <c r="F2" s="186"/>
      <c r="G2" s="186"/>
      <c r="H2" s="186"/>
      <c r="I2" s="186"/>
      <c r="J2" s="186"/>
    </row>
    <row r="3" spans="1:32" ht="24.75" customHeight="1" thickBot="1" x14ac:dyDescent="0.2">
      <c r="B3" s="191" t="s">
        <v>193</v>
      </c>
      <c r="C3" s="191"/>
      <c r="D3" s="191"/>
      <c r="E3" s="191"/>
      <c r="F3" s="191"/>
      <c r="G3" s="191"/>
      <c r="H3" s="191"/>
      <c r="I3" s="191"/>
      <c r="J3" s="191"/>
      <c r="R3" s="192"/>
      <c r="S3" s="192"/>
      <c r="T3" s="192"/>
      <c r="U3" s="192"/>
      <c r="V3" s="192"/>
      <c r="W3" s="192"/>
      <c r="X3" s="192"/>
      <c r="Y3" s="298" t="s">
        <v>194</v>
      </c>
      <c r="Z3" s="298"/>
      <c r="AA3" s="298"/>
      <c r="AB3" s="298"/>
      <c r="AC3" s="298"/>
      <c r="AD3" s="298"/>
      <c r="AE3" s="298"/>
    </row>
    <row r="4" spans="1:32" ht="27" customHeight="1" x14ac:dyDescent="0.15">
      <c r="B4" s="209" t="s">
        <v>202</v>
      </c>
      <c r="C4" s="209"/>
      <c r="D4" s="209"/>
      <c r="E4" s="209"/>
      <c r="F4" s="209"/>
      <c r="G4" s="209"/>
      <c r="H4" s="209"/>
      <c r="I4" s="209"/>
      <c r="J4" s="242"/>
      <c r="K4" s="299" t="str">
        <f>'Data_9-7'!$D$20</f>
        <v>平成２８年</v>
      </c>
      <c r="L4" s="299"/>
      <c r="M4" s="299"/>
      <c r="N4" s="299"/>
      <c r="O4" s="299"/>
      <c r="P4" s="299"/>
      <c r="Q4" s="299"/>
      <c r="R4" s="299" t="str">
        <f>'Data_9-7'!$F$20</f>
        <v>平成２９年</v>
      </c>
      <c r="S4" s="299"/>
      <c r="T4" s="299"/>
      <c r="U4" s="299"/>
      <c r="V4" s="299"/>
      <c r="W4" s="299"/>
      <c r="X4" s="299"/>
      <c r="Y4" s="299" t="str">
        <f>'Data_9-7'!$H$20</f>
        <v>平成３０年</v>
      </c>
      <c r="Z4" s="299"/>
      <c r="AA4" s="299"/>
      <c r="AB4" s="299"/>
      <c r="AC4" s="299"/>
      <c r="AD4" s="299"/>
      <c r="AE4" s="292"/>
      <c r="AF4" s="6"/>
    </row>
    <row r="5" spans="1:32" ht="27" customHeight="1" x14ac:dyDescent="0.15">
      <c r="B5" s="211"/>
      <c r="C5" s="211"/>
      <c r="D5" s="211"/>
      <c r="E5" s="211"/>
      <c r="F5" s="211"/>
      <c r="G5" s="211"/>
      <c r="H5" s="211"/>
      <c r="I5" s="211"/>
      <c r="J5" s="243"/>
      <c r="K5" s="180" t="s">
        <v>196</v>
      </c>
      <c r="L5" s="180"/>
      <c r="M5" s="180"/>
      <c r="N5" s="184" t="s">
        <v>197</v>
      </c>
      <c r="O5" s="185"/>
      <c r="P5" s="185"/>
      <c r="Q5" s="179"/>
      <c r="R5" s="180" t="s">
        <v>196</v>
      </c>
      <c r="S5" s="180"/>
      <c r="T5" s="180"/>
      <c r="U5" s="184" t="s">
        <v>197</v>
      </c>
      <c r="V5" s="185"/>
      <c r="W5" s="185"/>
      <c r="X5" s="185"/>
      <c r="Y5" s="180" t="s">
        <v>203</v>
      </c>
      <c r="Z5" s="180"/>
      <c r="AA5" s="180"/>
      <c r="AB5" s="180" t="s">
        <v>197</v>
      </c>
      <c r="AC5" s="180"/>
      <c r="AD5" s="180"/>
      <c r="AE5" s="184"/>
    </row>
    <row r="6" spans="1:32" ht="29.25" customHeight="1" x14ac:dyDescent="0.15">
      <c r="B6" s="31"/>
      <c r="C6" s="303" t="str">
        <f>'Data_9-7'!A22</f>
        <v>構　　造　　別</v>
      </c>
      <c r="D6" s="31"/>
      <c r="E6" s="306" t="str">
        <f>IF(LEN('Data_9-7'!B22)&gt;0,'Data_9-7'!B22,"")</f>
        <v>総数</v>
      </c>
      <c r="F6" s="306"/>
      <c r="G6" s="306"/>
      <c r="H6" s="306"/>
      <c r="I6" s="306"/>
      <c r="J6" s="34"/>
      <c r="K6" s="307">
        <f>IF(LEN('Data_9-7'!D22)&gt;0,'Data_9-7'!D22,"-")</f>
        <v>8275</v>
      </c>
      <c r="L6" s="295"/>
      <c r="M6" s="295"/>
      <c r="N6" s="307">
        <f>IF(LEN('Data_9-7'!E22)&gt;0,'Data_9-7'!E22,"-")</f>
        <v>1970820</v>
      </c>
      <c r="O6" s="307"/>
      <c r="P6" s="307"/>
      <c r="Q6" s="307"/>
      <c r="R6" s="307">
        <f>IF(LEN('Data_9-7'!F22)&gt;0,'Data_9-7'!F22,"-")</f>
        <v>8222</v>
      </c>
      <c r="S6" s="295"/>
      <c r="T6" s="295"/>
      <c r="U6" s="307">
        <f>IF(LEN('Data_9-7'!G22)&gt;0,'Data_9-7'!G22,"-")</f>
        <v>1967586</v>
      </c>
      <c r="V6" s="295"/>
      <c r="W6" s="295"/>
      <c r="X6" s="295"/>
      <c r="Y6" s="307">
        <f>IF(LEN('Data_9-7'!H22)&gt;0,'Data_9-7'!H22,"-")</f>
        <v>8219</v>
      </c>
      <c r="Z6" s="295"/>
      <c r="AA6" s="295"/>
      <c r="AB6" s="307">
        <f>IF(LEN('Data_9-7'!I22)&gt;0,'Data_9-7'!I22,"-")</f>
        <v>1973531</v>
      </c>
      <c r="AC6" s="295"/>
      <c r="AD6" s="295"/>
      <c r="AE6" s="295"/>
    </row>
    <row r="7" spans="1:32" ht="30.75" customHeight="1" x14ac:dyDescent="0.15">
      <c r="B7" s="6"/>
      <c r="C7" s="304"/>
      <c r="D7" s="6"/>
      <c r="E7" s="310" t="str">
        <f>IF(LEN('Data_9-7'!B23)&gt;0,'Data_9-7'!B23,"")</f>
        <v>鉄骨鉄筋コンクリート造</v>
      </c>
      <c r="F7" s="310"/>
      <c r="G7" s="310"/>
      <c r="H7" s="310"/>
      <c r="I7" s="310"/>
      <c r="J7" s="35"/>
      <c r="K7" s="300">
        <f>IF(LEN('Data_9-7'!D23)&gt;0,'Data_9-7'!D23,"-")</f>
        <v>44</v>
      </c>
      <c r="L7" s="300"/>
      <c r="M7" s="300"/>
      <c r="N7" s="300">
        <f>IF(LEN('Data_9-7'!E23)&gt;0,'Data_9-7'!E23,"-")</f>
        <v>53455</v>
      </c>
      <c r="O7" s="300"/>
      <c r="P7" s="300"/>
      <c r="Q7" s="300"/>
      <c r="R7" s="300">
        <f>IF(LEN('Data_9-7'!F23)&gt;0,'Data_9-7'!F23,"-")</f>
        <v>44</v>
      </c>
      <c r="S7" s="300"/>
      <c r="T7" s="300"/>
      <c r="U7" s="300">
        <f>IF(LEN('Data_9-7'!G23)&gt;0,'Data_9-7'!G23,"-")</f>
        <v>53454</v>
      </c>
      <c r="V7" s="300"/>
      <c r="W7" s="300"/>
      <c r="X7" s="300"/>
      <c r="Y7" s="300">
        <f>IF(LEN('Data_9-7'!H23)&gt;0,'Data_9-7'!H23,"-")</f>
        <v>44</v>
      </c>
      <c r="Z7" s="300"/>
      <c r="AA7" s="300"/>
      <c r="AB7" s="300">
        <f>IF(LEN('Data_9-7'!I23)&gt;0,'Data_9-7'!I23,"-")</f>
        <v>53454</v>
      </c>
      <c r="AC7" s="300"/>
      <c r="AD7" s="300"/>
      <c r="AE7" s="300"/>
    </row>
    <row r="8" spans="1:32" ht="24.95" customHeight="1" x14ac:dyDescent="0.15">
      <c r="B8" s="6"/>
      <c r="C8" s="304"/>
      <c r="D8" s="6"/>
      <c r="E8" s="302" t="str">
        <f>IF(LEN('Data_9-7'!B24)&gt;0,'Data_9-7'!B24,"")</f>
        <v>鉄筋コンクリート造</v>
      </c>
      <c r="F8" s="302"/>
      <c r="G8" s="302"/>
      <c r="H8" s="302"/>
      <c r="I8" s="302"/>
      <c r="J8" s="35"/>
      <c r="K8" s="300">
        <f>IF(LEN('Data_9-7'!D24)&gt;0,'Data_9-7'!D24,"-")</f>
        <v>703</v>
      </c>
      <c r="L8" s="300"/>
      <c r="M8" s="300"/>
      <c r="N8" s="300">
        <f>IF(LEN('Data_9-7'!E24)&gt;0,'Data_9-7'!E24,"-")</f>
        <v>393543</v>
      </c>
      <c r="O8" s="300"/>
      <c r="P8" s="300"/>
      <c r="Q8" s="300"/>
      <c r="R8" s="300">
        <f>IF(LEN('Data_9-7'!F24)&gt;0,'Data_9-7'!F24,"-")</f>
        <v>697</v>
      </c>
      <c r="S8" s="300"/>
      <c r="T8" s="300"/>
      <c r="U8" s="300">
        <f>IF(LEN('Data_9-7'!G24)&gt;0,'Data_9-7'!G24,"-")</f>
        <v>393831</v>
      </c>
      <c r="V8" s="300"/>
      <c r="W8" s="300"/>
      <c r="X8" s="300"/>
      <c r="Y8" s="300">
        <f>IF(LEN('Data_9-7'!H24)&gt;0,'Data_9-7'!H24,"-")</f>
        <v>701</v>
      </c>
      <c r="Z8" s="300"/>
      <c r="AA8" s="300"/>
      <c r="AB8" s="300">
        <f>IF(LEN('Data_9-7'!I24)&gt;0,'Data_9-7'!I24,"-")</f>
        <v>395906</v>
      </c>
      <c r="AC8" s="300"/>
      <c r="AD8" s="300"/>
      <c r="AE8" s="300"/>
    </row>
    <row r="9" spans="1:32" ht="24.95" customHeight="1" x14ac:dyDescent="0.15">
      <c r="B9" s="6"/>
      <c r="C9" s="304"/>
      <c r="D9" s="6"/>
      <c r="E9" s="302" t="str">
        <f>IF(LEN('Data_9-7'!B25)&gt;0,'Data_9-7'!B25,"")</f>
        <v>鉄骨造</v>
      </c>
      <c r="F9" s="302"/>
      <c r="G9" s="302"/>
      <c r="H9" s="302"/>
      <c r="I9" s="302"/>
      <c r="J9" s="35"/>
      <c r="K9" s="300">
        <f>IF(LEN('Data_9-7'!D25)&gt;0,'Data_9-7'!D25,"-")</f>
        <v>4161</v>
      </c>
      <c r="L9" s="300"/>
      <c r="M9" s="300"/>
      <c r="N9" s="300">
        <f>IF(LEN('Data_9-7'!E25)&gt;0,'Data_9-7'!E25,"-")</f>
        <v>1271044</v>
      </c>
      <c r="O9" s="300"/>
      <c r="P9" s="300"/>
      <c r="Q9" s="300"/>
      <c r="R9" s="300">
        <f>IF(LEN('Data_9-7'!F25)&gt;0,'Data_9-7'!F25,"-")</f>
        <v>4137</v>
      </c>
      <c r="S9" s="300"/>
      <c r="T9" s="300"/>
      <c r="U9" s="300">
        <f>IF(LEN('Data_9-7'!G25)&gt;0,'Data_9-7'!G25,"-")</f>
        <v>1268877</v>
      </c>
      <c r="V9" s="300"/>
      <c r="W9" s="300"/>
      <c r="X9" s="300"/>
      <c r="Y9" s="300">
        <f>IF(LEN('Data_9-7'!H25)&gt;0,'Data_9-7'!H25,"-")</f>
        <v>4142</v>
      </c>
      <c r="Z9" s="300"/>
      <c r="AA9" s="300"/>
      <c r="AB9" s="300">
        <f>IF(LEN('Data_9-7'!I25)&gt;0,'Data_9-7'!I25,"-")</f>
        <v>1273406</v>
      </c>
      <c r="AC9" s="300"/>
      <c r="AD9" s="300"/>
      <c r="AE9" s="300"/>
    </row>
    <row r="10" spans="1:32" ht="24.95" customHeight="1" x14ac:dyDescent="0.15">
      <c r="B10" s="6"/>
      <c r="C10" s="304"/>
      <c r="D10" s="6"/>
      <c r="E10" s="302" t="str">
        <f>IF(LEN('Data_9-7'!B26)&gt;0,'Data_9-7'!B26,"")</f>
        <v>軽量鉄骨造</v>
      </c>
      <c r="F10" s="302"/>
      <c r="G10" s="302"/>
      <c r="H10" s="302"/>
      <c r="I10" s="302"/>
      <c r="J10" s="35"/>
      <c r="K10" s="300">
        <f>IF(LEN('Data_9-7'!D26)&gt;0,'Data_9-7'!D26,"-")</f>
        <v>2079</v>
      </c>
      <c r="L10" s="300"/>
      <c r="M10" s="300"/>
      <c r="N10" s="300">
        <f>IF(LEN('Data_9-7'!E26)&gt;0,'Data_9-7'!E26,"-")</f>
        <v>199146</v>
      </c>
      <c r="O10" s="300"/>
      <c r="P10" s="300"/>
      <c r="Q10" s="300"/>
      <c r="R10" s="300">
        <f>IF(LEN('Data_9-7'!F26)&gt;0,'Data_9-7'!F26,"-")</f>
        <v>2071</v>
      </c>
      <c r="S10" s="300"/>
      <c r="T10" s="300"/>
      <c r="U10" s="300">
        <f>IF(LEN('Data_9-7'!G26)&gt;0,'Data_9-7'!G26,"-")</f>
        <v>198448</v>
      </c>
      <c r="V10" s="300"/>
      <c r="W10" s="300"/>
      <c r="X10" s="300"/>
      <c r="Y10" s="300">
        <f>IF(LEN('Data_9-7'!H26)&gt;0,'Data_9-7'!H26,"-")</f>
        <v>2071</v>
      </c>
      <c r="Z10" s="300"/>
      <c r="AA10" s="300"/>
      <c r="AB10" s="300">
        <f>IF(LEN('Data_9-7'!I26)&gt;0,'Data_9-7'!I26,"-")</f>
        <v>198304</v>
      </c>
      <c r="AC10" s="300"/>
      <c r="AD10" s="300"/>
      <c r="AE10" s="300"/>
    </row>
    <row r="11" spans="1:32" ht="30.75" customHeight="1" x14ac:dyDescent="0.15">
      <c r="B11" s="6"/>
      <c r="C11" s="304"/>
      <c r="D11" s="6"/>
      <c r="E11" s="309" t="str">
        <f>IF(LEN('Data_9-7'!B27)&gt;0,'Data_9-7'!B27,"")</f>
        <v>れんが・ｺﾝｸﾘｰﾄﾌﾞﾛｯｸ造</v>
      </c>
      <c r="F11" s="310"/>
      <c r="G11" s="310"/>
      <c r="H11" s="310"/>
      <c r="I11" s="310"/>
      <c r="J11" s="35"/>
      <c r="K11" s="300">
        <f>IF(LEN('Data_9-7'!D27)&gt;0,'Data_9-7'!D27,"-")</f>
        <v>1212</v>
      </c>
      <c r="L11" s="300"/>
      <c r="M11" s="300"/>
      <c r="N11" s="300">
        <f>IF(LEN('Data_9-7'!E27)&gt;0,'Data_9-7'!E27,"-")</f>
        <v>47940</v>
      </c>
      <c r="O11" s="300"/>
      <c r="P11" s="300"/>
      <c r="Q11" s="300"/>
      <c r="R11" s="300">
        <f>IF(LEN('Data_9-7'!F27)&gt;0,'Data_9-7'!F27,"-")</f>
        <v>1198</v>
      </c>
      <c r="S11" s="300"/>
      <c r="T11" s="300"/>
      <c r="U11" s="300">
        <f>IF(LEN('Data_9-7'!G27)&gt;0,'Data_9-7'!G27,"-")</f>
        <v>47324</v>
      </c>
      <c r="V11" s="300"/>
      <c r="W11" s="300"/>
      <c r="X11" s="300"/>
      <c r="Y11" s="300">
        <f>IF(LEN('Data_9-7'!H27)&gt;0,'Data_9-7'!H27,"-")</f>
        <v>1188</v>
      </c>
      <c r="Z11" s="300"/>
      <c r="AA11" s="300"/>
      <c r="AB11" s="300">
        <f>IF(LEN('Data_9-7'!I27)&gt;0,'Data_9-7'!I27,"-")</f>
        <v>46878</v>
      </c>
      <c r="AC11" s="300"/>
      <c r="AD11" s="300"/>
      <c r="AE11" s="300"/>
    </row>
    <row r="12" spans="1:32" ht="24.95" customHeight="1" x14ac:dyDescent="0.15">
      <c r="B12" s="7"/>
      <c r="C12" s="305"/>
      <c r="D12" s="7"/>
      <c r="E12" s="245" t="str">
        <f>IF(LEN('Data_9-7'!B28)&gt;0,'Data_9-7'!B28,"")</f>
        <v>その他</v>
      </c>
      <c r="F12" s="245"/>
      <c r="G12" s="245"/>
      <c r="H12" s="245"/>
      <c r="I12" s="245"/>
      <c r="J12" s="30"/>
      <c r="K12" s="301">
        <f>IF(LEN('Data_9-7'!D28)&gt;0,'Data_9-7'!D28,"-")</f>
        <v>76</v>
      </c>
      <c r="L12" s="301"/>
      <c r="M12" s="301"/>
      <c r="N12" s="301">
        <f>IF(LEN('Data_9-7'!E28)&gt;0,'Data_9-7'!E28,"-")</f>
        <v>5692</v>
      </c>
      <c r="O12" s="301"/>
      <c r="P12" s="301"/>
      <c r="Q12" s="301"/>
      <c r="R12" s="301">
        <f>IF(LEN('Data_9-7'!F28)&gt;0,'Data_9-7'!F28,"-")</f>
        <v>75</v>
      </c>
      <c r="S12" s="301"/>
      <c r="T12" s="301"/>
      <c r="U12" s="301">
        <f>IF(LEN('Data_9-7'!G28)&gt;0,'Data_9-7'!G28,"-")</f>
        <v>5652</v>
      </c>
      <c r="V12" s="301"/>
      <c r="W12" s="301"/>
      <c r="X12" s="301"/>
      <c r="Y12" s="301">
        <f>IF(LEN('Data_9-7'!H28)&gt;0,'Data_9-7'!H28,"-")</f>
        <v>73</v>
      </c>
      <c r="Z12" s="301"/>
      <c r="AA12" s="301"/>
      <c r="AB12" s="301">
        <f>IF(LEN('Data_9-7'!I28)&gt;0,'Data_9-7'!I28,"-")</f>
        <v>5583</v>
      </c>
      <c r="AC12" s="301"/>
      <c r="AD12" s="301"/>
      <c r="AE12" s="301"/>
    </row>
    <row r="13" spans="1:32" ht="29.25" customHeight="1" x14ac:dyDescent="0.15">
      <c r="B13" s="6"/>
      <c r="C13" s="303" t="str">
        <f>'Data_9-7'!A29</f>
        <v>用　　途　　別</v>
      </c>
      <c r="D13" s="6"/>
      <c r="E13" s="306" t="str">
        <f>IF(LEN('Data_9-7'!B29)&gt;0,'Data_9-7'!B29,"")</f>
        <v>総数</v>
      </c>
      <c r="F13" s="306"/>
      <c r="G13" s="306"/>
      <c r="H13" s="306"/>
      <c r="I13" s="306"/>
      <c r="J13" s="36"/>
      <c r="K13" s="308">
        <f>IF(LEN('Data_9-7'!D29)&gt;0,'Data_9-7'!D29,"-")</f>
        <v>8275</v>
      </c>
      <c r="L13" s="308"/>
      <c r="M13" s="308"/>
      <c r="N13" s="308">
        <f>IF(LEN('Data_9-7'!E29)&gt;0,'Data_9-7'!E29,"-")</f>
        <v>1970820</v>
      </c>
      <c r="O13" s="308"/>
      <c r="P13" s="308"/>
      <c r="Q13" s="308"/>
      <c r="R13" s="307">
        <f>IF(LEN('Data_9-7'!F29)&gt;0,'Data_9-7'!F29,"-")</f>
        <v>8222</v>
      </c>
      <c r="S13" s="295"/>
      <c r="T13" s="295"/>
      <c r="U13" s="307">
        <f>IF(LEN('Data_9-7'!G29)&gt;0,'Data_9-7'!G29,"-")</f>
        <v>1967586</v>
      </c>
      <c r="V13" s="295"/>
      <c r="W13" s="295"/>
      <c r="X13" s="295"/>
      <c r="Y13" s="307">
        <f>IF(LEN('Data_9-7'!H29)&gt;0,'Data_9-7'!H29,"-")</f>
        <v>8219</v>
      </c>
      <c r="Z13" s="295"/>
      <c r="AA13" s="295"/>
      <c r="AB13" s="307">
        <f>IF(LEN('Data_9-7'!I29)&gt;0,'Data_9-7'!I29,"-")</f>
        <v>1973531</v>
      </c>
      <c r="AC13" s="295"/>
      <c r="AD13" s="295"/>
      <c r="AE13" s="295"/>
    </row>
    <row r="14" spans="1:32" ht="33.75" customHeight="1" x14ac:dyDescent="0.15">
      <c r="B14" s="6"/>
      <c r="C14" s="304"/>
      <c r="D14" s="6"/>
      <c r="E14" s="309" t="str">
        <f>IF(LEN('Data_9-7'!B30)&gt;0,'Data_9-7'!B30,"")</f>
        <v>事務所・店舗・
百貨店・銀行</v>
      </c>
      <c r="F14" s="310"/>
      <c r="G14" s="310"/>
      <c r="H14" s="310"/>
      <c r="I14" s="310"/>
      <c r="J14" s="35"/>
      <c r="K14" s="300">
        <f>IF(LEN('Data_9-7'!D30)&gt;0,'Data_9-7'!D30,"-")</f>
        <v>1000</v>
      </c>
      <c r="L14" s="300"/>
      <c r="M14" s="300"/>
      <c r="N14" s="300">
        <f>IF(LEN('Data_9-7'!E30)&gt;0,'Data_9-7'!E30,"-")</f>
        <v>384064</v>
      </c>
      <c r="O14" s="300"/>
      <c r="P14" s="300"/>
      <c r="Q14" s="300"/>
      <c r="R14" s="300">
        <f>IF(LEN('Data_9-7'!F30)&gt;0,'Data_9-7'!F30,"-")</f>
        <v>982</v>
      </c>
      <c r="S14" s="300"/>
      <c r="T14" s="300"/>
      <c r="U14" s="300">
        <f>IF(LEN('Data_9-7'!G30)&gt;0,'Data_9-7'!G30,"-")</f>
        <v>381322</v>
      </c>
      <c r="V14" s="300"/>
      <c r="W14" s="300"/>
      <c r="X14" s="300"/>
      <c r="Y14" s="300">
        <f>IF(LEN('Data_9-7'!H30)&gt;0,'Data_9-7'!H30,"-")</f>
        <v>975</v>
      </c>
      <c r="Z14" s="300"/>
      <c r="AA14" s="300"/>
      <c r="AB14" s="300">
        <f>IF(LEN('Data_9-7'!I30)&gt;0,'Data_9-7'!I30,"-")</f>
        <v>379328</v>
      </c>
      <c r="AC14" s="300"/>
      <c r="AD14" s="300"/>
      <c r="AE14" s="300"/>
    </row>
    <row r="15" spans="1:32" ht="24.95" customHeight="1" x14ac:dyDescent="0.15">
      <c r="B15" s="6"/>
      <c r="C15" s="304"/>
      <c r="D15" s="6"/>
      <c r="E15" s="302" t="str">
        <f>IF(LEN('Data_9-7'!B31)&gt;0,'Data_9-7'!B31,"")</f>
        <v>住宅・アパート</v>
      </c>
      <c r="F15" s="302"/>
      <c r="G15" s="302"/>
      <c r="H15" s="302"/>
      <c r="I15" s="302"/>
      <c r="J15" s="35"/>
      <c r="K15" s="300">
        <f>IF(LEN('Data_9-7'!D31)&gt;0,'Data_9-7'!D31,"-")</f>
        <v>2513</v>
      </c>
      <c r="L15" s="300"/>
      <c r="M15" s="300"/>
      <c r="N15" s="300">
        <f>IF(LEN('Data_9-7'!E31)&gt;0,'Data_9-7'!E31,"-")</f>
        <v>398935</v>
      </c>
      <c r="O15" s="300"/>
      <c r="P15" s="300"/>
      <c r="Q15" s="300"/>
      <c r="R15" s="300">
        <f>IF(LEN('Data_9-7'!F31)&gt;0,'Data_9-7'!F31,"-")</f>
        <v>2499</v>
      </c>
      <c r="S15" s="300"/>
      <c r="T15" s="300"/>
      <c r="U15" s="300">
        <f>IF(LEN('Data_9-7'!G31)&gt;0,'Data_9-7'!G31,"-")</f>
        <v>398188</v>
      </c>
      <c r="V15" s="300"/>
      <c r="W15" s="300"/>
      <c r="X15" s="300"/>
      <c r="Y15" s="300">
        <f>IF(LEN('Data_9-7'!H31)&gt;0,'Data_9-7'!H31,"-")</f>
        <v>2492</v>
      </c>
      <c r="Z15" s="300"/>
      <c r="AA15" s="300"/>
      <c r="AB15" s="300">
        <f>IF(LEN('Data_9-7'!I31)&gt;0,'Data_9-7'!I31,"-")</f>
        <v>399296</v>
      </c>
      <c r="AC15" s="300"/>
      <c r="AD15" s="300"/>
      <c r="AE15" s="300"/>
    </row>
    <row r="16" spans="1:32" ht="24.95" customHeight="1" x14ac:dyDescent="0.15">
      <c r="B16" s="6"/>
      <c r="C16" s="304"/>
      <c r="D16" s="6"/>
      <c r="E16" s="302" t="str">
        <f>IF(LEN('Data_9-7'!B32)&gt;0,'Data_9-7'!B32,"")</f>
        <v>ホテル・病院</v>
      </c>
      <c r="F16" s="302"/>
      <c r="G16" s="302"/>
      <c r="H16" s="302"/>
      <c r="I16" s="302"/>
      <c r="J16" s="35"/>
      <c r="K16" s="300">
        <f>IF(LEN('Data_9-7'!D32)&gt;0,'Data_9-7'!D32,"-")</f>
        <v>109</v>
      </c>
      <c r="L16" s="300"/>
      <c r="M16" s="300"/>
      <c r="N16" s="300">
        <f>IF(LEN('Data_9-7'!E32)&gt;0,'Data_9-7'!E32,"-")</f>
        <v>120476</v>
      </c>
      <c r="O16" s="300"/>
      <c r="P16" s="300"/>
      <c r="Q16" s="300"/>
      <c r="R16" s="300">
        <f>IF(LEN('Data_9-7'!F32)&gt;0,'Data_9-7'!F32,"-")</f>
        <v>109</v>
      </c>
      <c r="S16" s="300"/>
      <c r="T16" s="300"/>
      <c r="U16" s="300">
        <f>IF(LEN('Data_9-7'!G32)&gt;0,'Data_9-7'!G32,"-")</f>
        <v>120477</v>
      </c>
      <c r="V16" s="300"/>
      <c r="W16" s="300"/>
      <c r="X16" s="300"/>
      <c r="Y16" s="300">
        <f>IF(LEN('Data_9-7'!H32)&gt;0,'Data_9-7'!H32,"-")</f>
        <v>107</v>
      </c>
      <c r="Z16" s="300"/>
      <c r="AA16" s="300"/>
      <c r="AB16" s="300">
        <f>IF(LEN('Data_9-7'!I32)&gt;0,'Data_9-7'!I32,"-")</f>
        <v>119140</v>
      </c>
      <c r="AC16" s="300"/>
      <c r="AD16" s="300"/>
      <c r="AE16" s="300"/>
    </row>
    <row r="17" spans="1:32" ht="24.95" customHeight="1" x14ac:dyDescent="0.15">
      <c r="B17" s="6"/>
      <c r="C17" s="304"/>
      <c r="D17" s="6"/>
      <c r="E17" s="302" t="str">
        <f>IF(LEN('Data_9-7'!B33)&gt;0,'Data_9-7'!B33,"")</f>
        <v>工場・倉庫</v>
      </c>
      <c r="F17" s="302"/>
      <c r="G17" s="302"/>
      <c r="H17" s="302"/>
      <c r="I17" s="302"/>
      <c r="J17" s="35"/>
      <c r="K17" s="300">
        <f>IF(LEN('Data_9-7'!D33)&gt;0,'Data_9-7'!D33,"-")</f>
        <v>1634</v>
      </c>
      <c r="L17" s="300"/>
      <c r="M17" s="300"/>
      <c r="N17" s="300">
        <f>IF(LEN('Data_9-7'!E33)&gt;0,'Data_9-7'!E33,"-")</f>
        <v>530231</v>
      </c>
      <c r="O17" s="300"/>
      <c r="P17" s="300"/>
      <c r="Q17" s="300"/>
      <c r="R17" s="300">
        <f>IF(LEN('Data_9-7'!F33)&gt;0,'Data_9-7'!F33,"-")</f>
        <v>1628</v>
      </c>
      <c r="S17" s="300"/>
      <c r="T17" s="300"/>
      <c r="U17" s="300">
        <f>IF(LEN('Data_9-7'!G33)&gt;0,'Data_9-7'!G33,"-")</f>
        <v>531272</v>
      </c>
      <c r="V17" s="300"/>
      <c r="W17" s="300"/>
      <c r="X17" s="300"/>
      <c r="Y17" s="300">
        <f>IF(LEN('Data_9-7'!H33)&gt;0,'Data_9-7'!H33,"-")</f>
        <v>1637</v>
      </c>
      <c r="Z17" s="300"/>
      <c r="AA17" s="300"/>
      <c r="AB17" s="300">
        <f>IF(LEN('Data_9-7'!I33)&gt;0,'Data_9-7'!I33,"-")</f>
        <v>533449</v>
      </c>
      <c r="AC17" s="300"/>
      <c r="AD17" s="300"/>
      <c r="AE17" s="300"/>
    </row>
    <row r="18" spans="1:32" ht="24.95" customHeight="1" x14ac:dyDescent="0.15">
      <c r="C18" s="305"/>
      <c r="D18" s="7"/>
      <c r="E18" s="245" t="str">
        <f>IF(LEN('Data_9-7'!B34)&gt;0,'Data_9-7'!B34,"")</f>
        <v>その他</v>
      </c>
      <c r="F18" s="245"/>
      <c r="G18" s="245"/>
      <c r="H18" s="245"/>
      <c r="I18" s="245"/>
      <c r="J18" s="30"/>
      <c r="K18" s="301">
        <f>IF(LEN('Data_9-7'!D34)&gt;0,'Data_9-7'!D34,"-")</f>
        <v>3019</v>
      </c>
      <c r="L18" s="301"/>
      <c r="M18" s="301"/>
      <c r="N18" s="301">
        <f>IF(LEN('Data_9-7'!E34)&gt;0,'Data_9-7'!E34,"-")</f>
        <v>537114</v>
      </c>
      <c r="O18" s="301"/>
      <c r="P18" s="301"/>
      <c r="Q18" s="301"/>
      <c r="R18" s="301">
        <f>IF(LEN('Data_9-7'!F34)&gt;0,'Data_9-7'!F34,"-")</f>
        <v>3004</v>
      </c>
      <c r="S18" s="301"/>
      <c r="T18" s="301"/>
      <c r="U18" s="301">
        <f>IF(LEN('Data_9-7'!G34)&gt;0,'Data_9-7'!G34,"-")</f>
        <v>536327</v>
      </c>
      <c r="V18" s="301"/>
      <c r="W18" s="301"/>
      <c r="X18" s="301"/>
      <c r="Y18" s="301">
        <f>IF(LEN('Data_9-7'!H34)&gt;0,'Data_9-7'!H34,"-")</f>
        <v>3008</v>
      </c>
      <c r="Z18" s="301"/>
      <c r="AA18" s="301"/>
      <c r="AB18" s="301">
        <f>IF(LEN('Data_9-7'!I34)&gt;0,'Data_9-7'!I34,"-")</f>
        <v>542318</v>
      </c>
      <c r="AC18" s="301"/>
      <c r="AD18" s="301"/>
      <c r="AE18" s="301"/>
    </row>
    <row r="19" spans="1:32" ht="24.95" customHeight="1" x14ac:dyDescent="0.15">
      <c r="B19" s="219"/>
      <c r="C19" s="219"/>
      <c r="D19" s="219"/>
      <c r="E19" s="219"/>
      <c r="F19" s="219"/>
      <c r="G19" s="219"/>
      <c r="H19" s="219"/>
      <c r="I19" s="219"/>
      <c r="J19" s="219"/>
      <c r="K19" s="219"/>
    </row>
    <row r="20" spans="1:32" ht="24.95" customHeight="1" thickBo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32" ht="27" customHeight="1" x14ac:dyDescent="0.15">
      <c r="B21" s="209" t="s">
        <v>202</v>
      </c>
      <c r="C21" s="209"/>
      <c r="D21" s="209"/>
      <c r="E21" s="209"/>
      <c r="F21" s="209"/>
      <c r="G21" s="209"/>
      <c r="H21" s="209"/>
      <c r="I21" s="209"/>
      <c r="J21" s="242"/>
      <c r="K21" s="292" t="str">
        <f>'Data_9-7'!$J$20</f>
        <v>平成３１年</v>
      </c>
      <c r="L21" s="293"/>
      <c r="M21" s="293"/>
      <c r="N21" s="293"/>
      <c r="O21" s="293"/>
      <c r="P21" s="293"/>
      <c r="Q21" s="294"/>
      <c r="R21" s="299" t="str">
        <f>'Data_9-7'!$L$20</f>
        <v>令和２年</v>
      </c>
      <c r="S21" s="299"/>
      <c r="T21" s="299"/>
      <c r="U21" s="299"/>
      <c r="V21" s="299"/>
      <c r="W21" s="299"/>
      <c r="X21" s="299"/>
      <c r="Y21" s="299" t="str">
        <f>'Data_9-7'!$N$20</f>
        <v>令和３年</v>
      </c>
      <c r="Z21" s="299"/>
      <c r="AA21" s="299"/>
      <c r="AB21" s="299"/>
      <c r="AC21" s="299"/>
      <c r="AD21" s="299"/>
      <c r="AE21" s="292"/>
      <c r="AF21" s="6"/>
    </row>
    <row r="22" spans="1:32" ht="27" customHeight="1" x14ac:dyDescent="0.15">
      <c r="B22" s="211"/>
      <c r="C22" s="211"/>
      <c r="D22" s="211"/>
      <c r="E22" s="211"/>
      <c r="F22" s="211"/>
      <c r="G22" s="211"/>
      <c r="H22" s="211"/>
      <c r="I22" s="211"/>
      <c r="J22" s="243"/>
      <c r="K22" s="180" t="s">
        <v>196</v>
      </c>
      <c r="L22" s="180"/>
      <c r="M22" s="180"/>
      <c r="N22" s="184" t="s">
        <v>197</v>
      </c>
      <c r="O22" s="185"/>
      <c r="P22" s="185"/>
      <c r="Q22" s="179"/>
      <c r="R22" s="180" t="s">
        <v>196</v>
      </c>
      <c r="S22" s="180"/>
      <c r="T22" s="180"/>
      <c r="U22" s="184" t="s">
        <v>197</v>
      </c>
      <c r="V22" s="185"/>
      <c r="W22" s="185"/>
      <c r="X22" s="185"/>
      <c r="Y22" s="180" t="s">
        <v>196</v>
      </c>
      <c r="Z22" s="180"/>
      <c r="AA22" s="180"/>
      <c r="AB22" s="184" t="s">
        <v>197</v>
      </c>
      <c r="AC22" s="185"/>
      <c r="AD22" s="185"/>
      <c r="AE22" s="185"/>
    </row>
    <row r="23" spans="1:32" ht="24.95" customHeight="1" x14ac:dyDescent="0.15">
      <c r="B23" s="31"/>
      <c r="C23" s="303" t="str">
        <f>'Data_9-7'!A22</f>
        <v>構　　造　　別</v>
      </c>
      <c r="D23" s="31"/>
      <c r="E23" s="306" t="str">
        <f>IF(LEN('Data_9-7'!B22)&gt;0,'Data_9-7'!B22,"")</f>
        <v>総数</v>
      </c>
      <c r="F23" s="306"/>
      <c r="G23" s="306"/>
      <c r="H23" s="306"/>
      <c r="I23" s="306"/>
      <c r="J23" s="34"/>
      <c r="K23" s="307">
        <f>IF(LEN('Data_9-7'!J22)&gt;0,'Data_9-7'!J22,"-")</f>
        <v>8206</v>
      </c>
      <c r="L23" s="295"/>
      <c r="M23" s="295"/>
      <c r="N23" s="307">
        <f>IF(LEN('Data_9-7'!K22)&gt;0,'Data_9-7'!K22,"-")</f>
        <v>1971072</v>
      </c>
      <c r="O23" s="295"/>
      <c r="P23" s="295"/>
      <c r="Q23" s="295"/>
      <c r="R23" s="307">
        <f>IF(LEN('Data_9-7'!L22)&gt;0,'Data_9-7'!L22,"-")</f>
        <v>8177</v>
      </c>
      <c r="S23" s="295"/>
      <c r="T23" s="295"/>
      <c r="U23" s="307">
        <f>IF(LEN('Data_9-7'!M22)&gt;0,'Data_9-7'!M22,"-")</f>
        <v>1967967</v>
      </c>
      <c r="V23" s="295"/>
      <c r="W23" s="295"/>
      <c r="X23" s="295"/>
      <c r="Y23" s="307">
        <f>IF(LEN('Data_9-7'!N22)&gt;0,'Data_9-7'!N22,"-")</f>
        <v>8145</v>
      </c>
      <c r="Z23" s="307"/>
      <c r="AA23" s="307"/>
      <c r="AB23" s="307">
        <f>IF(LEN('Data_9-7'!O22)&gt;0,'Data_9-7'!O22,"-")</f>
        <v>1982342</v>
      </c>
      <c r="AC23" s="307"/>
      <c r="AD23" s="307"/>
      <c r="AE23" s="307"/>
    </row>
    <row r="24" spans="1:32" ht="24.95" customHeight="1" x14ac:dyDescent="0.15">
      <c r="B24" s="6"/>
      <c r="C24" s="304"/>
      <c r="D24" s="6"/>
      <c r="E24" s="310" t="str">
        <f>IF(LEN('Data_9-7'!B23)&gt;0,'Data_9-7'!B23,"")</f>
        <v>鉄骨鉄筋コンクリート造</v>
      </c>
      <c r="F24" s="310"/>
      <c r="G24" s="310"/>
      <c r="H24" s="310"/>
      <c r="I24" s="310"/>
      <c r="J24" s="35"/>
      <c r="K24" s="312">
        <f>IF(LEN('Data_9-7'!J23)&gt;0,'Data_9-7'!J23,"-")</f>
        <v>44</v>
      </c>
      <c r="L24" s="300"/>
      <c r="M24" s="300"/>
      <c r="N24" s="300">
        <f>IF(LEN('Data_9-7'!K23)&gt;0,'Data_9-7'!K23,"-")</f>
        <v>53454</v>
      </c>
      <c r="O24" s="300"/>
      <c r="P24" s="300"/>
      <c r="Q24" s="300"/>
      <c r="R24" s="300">
        <f>IF(LEN('Data_9-7'!L23)&gt;0,'Data_9-7'!L23,"-")</f>
        <v>44</v>
      </c>
      <c r="S24" s="300"/>
      <c r="T24" s="300"/>
      <c r="U24" s="300">
        <f>IF(LEN('Data_9-7'!M23)&gt;0,'Data_9-7'!M23,"-")</f>
        <v>53454</v>
      </c>
      <c r="V24" s="300"/>
      <c r="W24" s="300"/>
      <c r="X24" s="300"/>
      <c r="Y24" s="300">
        <f>IF(LEN('Data_9-7'!N23)&gt;0,'Data_9-7'!N23,"-")</f>
        <v>44</v>
      </c>
      <c r="Z24" s="300"/>
      <c r="AA24" s="300"/>
      <c r="AB24" s="300">
        <f>IF(LEN('Data_9-7'!O23)&gt;0,'Data_9-7'!O23,"-")</f>
        <v>53454</v>
      </c>
      <c r="AC24" s="300"/>
      <c r="AD24" s="300"/>
      <c r="AE24" s="300"/>
    </row>
    <row r="25" spans="1:32" ht="24.95" customHeight="1" x14ac:dyDescent="0.15">
      <c r="B25" s="6"/>
      <c r="C25" s="304"/>
      <c r="D25" s="6"/>
      <c r="E25" s="302" t="str">
        <f>IF(LEN('Data_9-7'!B24)&gt;0,'Data_9-7'!B24,"")</f>
        <v>鉄筋コンクリート造</v>
      </c>
      <c r="F25" s="302"/>
      <c r="G25" s="302"/>
      <c r="H25" s="302"/>
      <c r="I25" s="302"/>
      <c r="J25" s="35"/>
      <c r="K25" s="312">
        <f>IF(LEN('Data_9-7'!J24)&gt;0,'Data_9-7'!J24,"-")</f>
        <v>699</v>
      </c>
      <c r="L25" s="300"/>
      <c r="M25" s="300"/>
      <c r="N25" s="300">
        <f>IF(LEN('Data_9-7'!K24)&gt;0,'Data_9-7'!K24,"-")</f>
        <v>391580</v>
      </c>
      <c r="O25" s="300"/>
      <c r="P25" s="300"/>
      <c r="Q25" s="300"/>
      <c r="R25" s="300">
        <f>IF(LEN('Data_9-7'!L24)&gt;0,'Data_9-7'!L24,"-")</f>
        <v>696</v>
      </c>
      <c r="S25" s="300"/>
      <c r="T25" s="300"/>
      <c r="U25" s="300">
        <f>IF(LEN('Data_9-7'!M24)&gt;0,'Data_9-7'!M24,"-")</f>
        <v>391238</v>
      </c>
      <c r="V25" s="300"/>
      <c r="W25" s="300"/>
      <c r="X25" s="300"/>
      <c r="Y25" s="300">
        <f>IF(LEN('Data_9-7'!N24)&gt;0,'Data_9-7'!N24,"-")</f>
        <v>692</v>
      </c>
      <c r="Z25" s="300"/>
      <c r="AA25" s="300"/>
      <c r="AB25" s="300">
        <f>IF(LEN('Data_9-7'!O24)&gt;0,'Data_9-7'!O24,"-")</f>
        <v>391416</v>
      </c>
      <c r="AC25" s="300"/>
      <c r="AD25" s="300"/>
      <c r="AE25" s="300"/>
    </row>
    <row r="26" spans="1:32" ht="24.95" customHeight="1" x14ac:dyDescent="0.15">
      <c r="B26" s="6"/>
      <c r="C26" s="304"/>
      <c r="D26" s="6"/>
      <c r="E26" s="302" t="str">
        <f>IF(LEN('Data_9-7'!B25)&gt;0,'Data_9-7'!B25,"")</f>
        <v>鉄骨造</v>
      </c>
      <c r="F26" s="302"/>
      <c r="G26" s="302"/>
      <c r="H26" s="302"/>
      <c r="I26" s="302"/>
      <c r="J26" s="35"/>
      <c r="K26" s="312">
        <f>IF(LEN('Data_9-7'!J25)&gt;0,'Data_9-7'!J25,"-")</f>
        <v>4132</v>
      </c>
      <c r="L26" s="300"/>
      <c r="M26" s="300"/>
      <c r="N26" s="300">
        <f>IF(LEN('Data_9-7'!K25)&gt;0,'Data_9-7'!K25,"-")</f>
        <v>1274964</v>
      </c>
      <c r="O26" s="300"/>
      <c r="P26" s="300"/>
      <c r="Q26" s="300"/>
      <c r="R26" s="300">
        <f>IF(LEN('Data_9-7'!L25)&gt;0,'Data_9-7'!L25,"-")</f>
        <v>4115</v>
      </c>
      <c r="S26" s="300"/>
      <c r="T26" s="300"/>
      <c r="U26" s="300">
        <f>IF(LEN('Data_9-7'!M25)&gt;0,'Data_9-7'!M25,"-")</f>
        <v>1271472</v>
      </c>
      <c r="V26" s="300"/>
      <c r="W26" s="300"/>
      <c r="X26" s="300"/>
      <c r="Y26" s="300">
        <f>IF(LEN('Data_9-7'!N25)&gt;0,'Data_9-7'!N25,"-")</f>
        <v>4110</v>
      </c>
      <c r="Z26" s="300"/>
      <c r="AA26" s="300"/>
      <c r="AB26" s="300">
        <f>IF(LEN('Data_9-7'!O25)&gt;0,'Data_9-7'!O25,"-")</f>
        <v>1287809</v>
      </c>
      <c r="AC26" s="300"/>
      <c r="AD26" s="300"/>
      <c r="AE26" s="300"/>
    </row>
    <row r="27" spans="1:32" ht="24.95" customHeight="1" x14ac:dyDescent="0.15">
      <c r="A27" s="2"/>
      <c r="B27" s="6"/>
      <c r="C27" s="304"/>
      <c r="D27" s="6"/>
      <c r="E27" s="302" t="str">
        <f>IF(LEN('Data_9-7'!B26)&gt;0,'Data_9-7'!B26,"")</f>
        <v>軽量鉄骨造</v>
      </c>
      <c r="F27" s="302"/>
      <c r="G27" s="302"/>
      <c r="H27" s="302"/>
      <c r="I27" s="302"/>
      <c r="J27" s="35"/>
      <c r="K27" s="312">
        <f>IF(LEN('Data_9-7'!J26)&gt;0,'Data_9-7'!J26,"-")</f>
        <v>2086</v>
      </c>
      <c r="L27" s="300"/>
      <c r="M27" s="300"/>
      <c r="N27" s="300">
        <f>IF(LEN('Data_9-7'!K26)&gt;0,'Data_9-7'!K26,"-")</f>
        <v>199313</v>
      </c>
      <c r="O27" s="300"/>
      <c r="P27" s="300"/>
      <c r="Q27" s="300"/>
      <c r="R27" s="300">
        <f>IF(LEN('Data_9-7'!L26)&gt;0,'Data_9-7'!L26,"-")</f>
        <v>2093</v>
      </c>
      <c r="S27" s="300"/>
      <c r="T27" s="300"/>
      <c r="U27" s="300">
        <f>IF(LEN('Data_9-7'!M26)&gt;0,'Data_9-7'!M26,"-")</f>
        <v>200497</v>
      </c>
      <c r="V27" s="300"/>
      <c r="W27" s="300"/>
      <c r="X27" s="300"/>
      <c r="Y27" s="300">
        <f>IF(LEN('Data_9-7'!N26)&gt;0,'Data_9-7'!N26,"-")</f>
        <v>2076</v>
      </c>
      <c r="Z27" s="300"/>
      <c r="AA27" s="300"/>
      <c r="AB27" s="300">
        <f>IF(LEN('Data_9-7'!O26)&gt;0,'Data_9-7'!O26,"-")</f>
        <v>198603</v>
      </c>
      <c r="AC27" s="300"/>
      <c r="AD27" s="300"/>
      <c r="AE27" s="300"/>
    </row>
    <row r="28" spans="1:32" ht="24.95" customHeight="1" x14ac:dyDescent="0.15">
      <c r="B28" s="6"/>
      <c r="C28" s="304"/>
      <c r="D28" s="6"/>
      <c r="E28" s="309" t="str">
        <f>IF(LEN('Data_9-7'!B27)&gt;0,'Data_9-7'!B27,"")</f>
        <v>れんが・ｺﾝｸﾘｰﾄﾌﾞﾛｯｸ造</v>
      </c>
      <c r="F28" s="310"/>
      <c r="G28" s="310"/>
      <c r="H28" s="310"/>
      <c r="I28" s="310"/>
      <c r="J28" s="35"/>
      <c r="K28" s="312">
        <f>IF(LEN('Data_9-7'!J27)&gt;0,'Data_9-7'!J27,"-")</f>
        <v>1172</v>
      </c>
      <c r="L28" s="300"/>
      <c r="M28" s="300"/>
      <c r="N28" s="300">
        <f>IF(LEN('Data_9-7'!K27)&gt;0,'Data_9-7'!K27,"-")</f>
        <v>46178</v>
      </c>
      <c r="O28" s="300"/>
      <c r="P28" s="300"/>
      <c r="Q28" s="300"/>
      <c r="R28" s="300">
        <f>IF(LEN('Data_9-7'!L27)&gt;0,'Data_9-7'!L27,"-")</f>
        <v>1158</v>
      </c>
      <c r="S28" s="300"/>
      <c r="T28" s="300"/>
      <c r="U28" s="300">
        <f>IF(LEN('Data_9-7'!M27)&gt;0,'Data_9-7'!M27,"-")</f>
        <v>45755</v>
      </c>
      <c r="V28" s="300"/>
      <c r="W28" s="300"/>
      <c r="X28" s="300"/>
      <c r="Y28" s="300">
        <f>IF(LEN('Data_9-7'!N27)&gt;0,'Data_9-7'!N27,"-")</f>
        <v>1152</v>
      </c>
      <c r="Z28" s="300"/>
      <c r="AA28" s="300"/>
      <c r="AB28" s="300">
        <f>IF(LEN('Data_9-7'!O27)&gt;0,'Data_9-7'!O27,"-")</f>
        <v>45509</v>
      </c>
      <c r="AC28" s="300"/>
      <c r="AD28" s="300"/>
      <c r="AE28" s="300"/>
    </row>
    <row r="29" spans="1:32" ht="24.95" customHeight="1" x14ac:dyDescent="0.15">
      <c r="B29" s="7"/>
      <c r="C29" s="305"/>
      <c r="D29" s="7"/>
      <c r="E29" s="245" t="str">
        <f>IF(LEN('Data_9-7'!B28)&gt;0,'Data_9-7'!B28,"")</f>
        <v>その他</v>
      </c>
      <c r="F29" s="245"/>
      <c r="G29" s="245"/>
      <c r="H29" s="245"/>
      <c r="I29" s="245"/>
      <c r="J29" s="30"/>
      <c r="K29" s="311">
        <f>IF(LEN('Data_9-7'!J28)&gt;0,'Data_9-7'!J28,"-")</f>
        <v>73</v>
      </c>
      <c r="L29" s="301"/>
      <c r="M29" s="301"/>
      <c r="N29" s="301">
        <f>IF(LEN('Data_9-7'!K28)&gt;0,'Data_9-7'!K28,"-")</f>
        <v>5583</v>
      </c>
      <c r="O29" s="301"/>
      <c r="P29" s="301"/>
      <c r="Q29" s="301"/>
      <c r="R29" s="301">
        <f>IF(LEN('Data_9-7'!L28)&gt;0,'Data_9-7'!L28,"-")</f>
        <v>71</v>
      </c>
      <c r="S29" s="301"/>
      <c r="T29" s="301"/>
      <c r="U29" s="301">
        <f>IF(LEN('Data_9-7'!M28)&gt;0,'Data_9-7'!M28,"-")</f>
        <v>5551</v>
      </c>
      <c r="V29" s="301"/>
      <c r="W29" s="301"/>
      <c r="X29" s="301"/>
      <c r="Y29" s="301">
        <f>IF(LEN('Data_9-7'!N28)&gt;0,'Data_9-7'!N28,"-")</f>
        <v>71</v>
      </c>
      <c r="Z29" s="301"/>
      <c r="AA29" s="301"/>
      <c r="AB29" s="301">
        <f>IF(LEN('Data_9-7'!O28)&gt;0,'Data_9-7'!O28,"-")</f>
        <v>5551</v>
      </c>
      <c r="AC29" s="301"/>
      <c r="AD29" s="301"/>
      <c r="AE29" s="301"/>
    </row>
    <row r="30" spans="1:32" ht="24.95" customHeight="1" x14ac:dyDescent="0.15">
      <c r="B30" s="6"/>
      <c r="C30" s="303" t="str">
        <f>'Data_9-7'!A29</f>
        <v>用　　途　　別</v>
      </c>
      <c r="D30" s="6"/>
      <c r="E30" s="306" t="str">
        <f>IF(LEN('Data_9-7'!B29)&gt;0,'Data_9-7'!B29,"")</f>
        <v>総数</v>
      </c>
      <c r="F30" s="306"/>
      <c r="G30" s="306"/>
      <c r="H30" s="306"/>
      <c r="I30" s="306"/>
      <c r="J30" s="36"/>
      <c r="K30" s="307">
        <f>IF(LEN('Data_9-7'!J29)&gt;0,'Data_9-7'!J29,"-")</f>
        <v>8206</v>
      </c>
      <c r="L30" s="295"/>
      <c r="M30" s="295"/>
      <c r="N30" s="307">
        <f>IF(LEN('Data_9-7'!K29)&gt;0,'Data_9-7'!K29,"-")</f>
        <v>1971072</v>
      </c>
      <c r="O30" s="295"/>
      <c r="P30" s="295"/>
      <c r="Q30" s="295"/>
      <c r="R30" s="307">
        <f>IF(LEN('Data_9-7'!L29)&gt;0,'Data_9-7'!L29,"-")</f>
        <v>8177</v>
      </c>
      <c r="S30" s="295"/>
      <c r="T30" s="295"/>
      <c r="U30" s="307">
        <f>IF(LEN('Data_9-7'!M29)&gt;0,'Data_9-7'!M29,"-")</f>
        <v>1967967</v>
      </c>
      <c r="V30" s="295"/>
      <c r="W30" s="295"/>
      <c r="X30" s="295"/>
      <c r="Y30" s="308">
        <f>IF(LEN('Data_9-7'!N29)&gt;0,'Data_9-7'!N29,"-")</f>
        <v>8145</v>
      </c>
      <c r="Z30" s="308"/>
      <c r="AA30" s="308"/>
      <c r="AB30" s="308">
        <f>IF(LEN('Data_9-7'!O29)&gt;0,'Data_9-7'!O29,"-")</f>
        <v>1982342</v>
      </c>
      <c r="AC30" s="308"/>
      <c r="AD30" s="308"/>
      <c r="AE30" s="308"/>
    </row>
    <row r="31" spans="1:32" ht="24.95" customHeight="1" x14ac:dyDescent="0.15">
      <c r="B31" s="6"/>
      <c r="C31" s="304"/>
      <c r="D31" s="6"/>
      <c r="E31" s="309" t="str">
        <f>IF(LEN('Data_9-7'!B30)&gt;0,'Data_9-7'!B30,"")</f>
        <v>事務所・店舗・
百貨店・銀行</v>
      </c>
      <c r="F31" s="310"/>
      <c r="G31" s="310"/>
      <c r="H31" s="310"/>
      <c r="I31" s="310"/>
      <c r="J31" s="35"/>
      <c r="K31" s="300">
        <f>IF(LEN('Data_9-7'!J30)&gt;0,'Data_9-7'!J30,"-")</f>
        <v>972</v>
      </c>
      <c r="L31" s="300"/>
      <c r="M31" s="300"/>
      <c r="N31" s="300">
        <f>IF(LEN('Data_9-7'!K30)&gt;0,'Data_9-7'!K30,"-")</f>
        <v>377582</v>
      </c>
      <c r="O31" s="300"/>
      <c r="P31" s="300"/>
      <c r="Q31" s="300"/>
      <c r="R31" s="300">
        <f>IF(LEN('Data_9-7'!L30)&gt;0,'Data_9-7'!L30,"-")</f>
        <v>963</v>
      </c>
      <c r="S31" s="300"/>
      <c r="T31" s="300"/>
      <c r="U31" s="300">
        <f>IF(LEN('Data_9-7'!M30)&gt;0,'Data_9-7'!M30,"-")</f>
        <v>375386</v>
      </c>
      <c r="V31" s="300"/>
      <c r="W31" s="300"/>
      <c r="X31" s="300"/>
      <c r="Y31" s="300">
        <f>IF(LEN('Data_9-7'!N30)&gt;0,'Data_9-7'!N30,"-")</f>
        <v>951</v>
      </c>
      <c r="Z31" s="300"/>
      <c r="AA31" s="300"/>
      <c r="AB31" s="300">
        <f>IF(LEN('Data_9-7'!O30)&gt;0,'Data_9-7'!O30,"-")</f>
        <v>372204</v>
      </c>
      <c r="AC31" s="300"/>
      <c r="AD31" s="300"/>
      <c r="AE31" s="300"/>
    </row>
    <row r="32" spans="1:32" ht="24.95" customHeight="1" x14ac:dyDescent="0.15">
      <c r="B32" s="6"/>
      <c r="C32" s="304"/>
      <c r="D32" s="6"/>
      <c r="E32" s="302" t="str">
        <f>IF(LEN('Data_9-7'!B31)&gt;0,'Data_9-7'!B31,"")</f>
        <v>住宅・アパート</v>
      </c>
      <c r="F32" s="302"/>
      <c r="G32" s="302"/>
      <c r="H32" s="302"/>
      <c r="I32" s="302"/>
      <c r="J32" s="35"/>
      <c r="K32" s="300">
        <f>IF(LEN('Data_9-7'!J31)&gt;0,'Data_9-7'!J31,"-")</f>
        <v>2473</v>
      </c>
      <c r="L32" s="300"/>
      <c r="M32" s="300"/>
      <c r="N32" s="300">
        <f>IF(LEN('Data_9-7'!K31)&gt;0,'Data_9-7'!K31,"-")</f>
        <v>398287</v>
      </c>
      <c r="O32" s="300"/>
      <c r="P32" s="300"/>
      <c r="Q32" s="300"/>
      <c r="R32" s="300">
        <f>IF(LEN('Data_9-7'!L31)&gt;0,'Data_9-7'!L31,"-")</f>
        <v>2457</v>
      </c>
      <c r="S32" s="300"/>
      <c r="T32" s="300"/>
      <c r="U32" s="300">
        <f>IF(LEN('Data_9-7'!M31)&gt;0,'Data_9-7'!M31,"-")</f>
        <v>396933</v>
      </c>
      <c r="V32" s="300"/>
      <c r="W32" s="300"/>
      <c r="X32" s="300"/>
      <c r="Y32" s="300">
        <f>IF(LEN('Data_9-7'!N31)&gt;0,'Data_9-7'!N31,"-")</f>
        <v>2454</v>
      </c>
      <c r="Z32" s="300"/>
      <c r="AA32" s="300"/>
      <c r="AB32" s="300">
        <f>IF(LEN('Data_9-7'!O31)&gt;0,'Data_9-7'!O31,"-")</f>
        <v>395614</v>
      </c>
      <c r="AC32" s="300"/>
      <c r="AD32" s="300"/>
      <c r="AE32" s="300"/>
    </row>
    <row r="33" spans="2:31" ht="24.95" customHeight="1" x14ac:dyDescent="0.15">
      <c r="B33" s="6"/>
      <c r="C33" s="304"/>
      <c r="D33" s="6"/>
      <c r="E33" s="302" t="str">
        <f>IF(LEN('Data_9-7'!B32)&gt;0,'Data_9-7'!B32,"")</f>
        <v>ホテル・病院</v>
      </c>
      <c r="F33" s="302"/>
      <c r="G33" s="302"/>
      <c r="H33" s="302"/>
      <c r="I33" s="302"/>
      <c r="J33" s="35"/>
      <c r="K33" s="300">
        <f>IF(LEN('Data_9-7'!J32)&gt;0,'Data_9-7'!J32,"-")</f>
        <v>107</v>
      </c>
      <c r="L33" s="300"/>
      <c r="M33" s="300"/>
      <c r="N33" s="300">
        <f>IF(LEN('Data_9-7'!K32)&gt;0,'Data_9-7'!K32,"-")</f>
        <v>119237</v>
      </c>
      <c r="O33" s="300"/>
      <c r="P33" s="300"/>
      <c r="Q33" s="300"/>
      <c r="R33" s="300">
        <f>IF(LEN('Data_9-7'!L32)&gt;0,'Data_9-7'!L32,"-")</f>
        <v>106</v>
      </c>
      <c r="S33" s="300"/>
      <c r="T33" s="300"/>
      <c r="U33" s="300">
        <f>IF(LEN('Data_9-7'!M32)&gt;0,'Data_9-7'!M32,"-")</f>
        <v>118967</v>
      </c>
      <c r="V33" s="300"/>
      <c r="W33" s="300"/>
      <c r="X33" s="300"/>
      <c r="Y33" s="300">
        <f>IF(LEN('Data_9-7'!N32)&gt;0,'Data_9-7'!N32,"-")</f>
        <v>106</v>
      </c>
      <c r="Z33" s="300"/>
      <c r="AA33" s="300"/>
      <c r="AB33" s="300">
        <f>IF(LEN('Data_9-7'!O32)&gt;0,'Data_9-7'!O32,"-")</f>
        <v>118427</v>
      </c>
      <c r="AC33" s="300"/>
      <c r="AD33" s="300"/>
      <c r="AE33" s="300"/>
    </row>
    <row r="34" spans="2:31" ht="24.95" customHeight="1" x14ac:dyDescent="0.15">
      <c r="B34" s="6"/>
      <c r="C34" s="304"/>
      <c r="D34" s="6"/>
      <c r="E34" s="302" t="str">
        <f>IF(LEN('Data_9-7'!B33)&gt;0,'Data_9-7'!B33,"")</f>
        <v>工場・倉庫</v>
      </c>
      <c r="F34" s="302"/>
      <c r="G34" s="302"/>
      <c r="H34" s="302"/>
      <c r="I34" s="302"/>
      <c r="J34" s="35"/>
      <c r="K34" s="300">
        <f>IF(LEN('Data_9-7'!J33)&gt;0,'Data_9-7'!J33,"-")</f>
        <v>1644</v>
      </c>
      <c r="L34" s="300"/>
      <c r="M34" s="300"/>
      <c r="N34" s="300">
        <f>IF(LEN('Data_9-7'!K33)&gt;0,'Data_9-7'!K33,"-")</f>
        <v>536567</v>
      </c>
      <c r="O34" s="300"/>
      <c r="P34" s="300"/>
      <c r="Q34" s="300"/>
      <c r="R34" s="300">
        <f>IF(LEN('Data_9-7'!L33)&gt;0,'Data_9-7'!L33,"-")</f>
        <v>1648</v>
      </c>
      <c r="S34" s="300"/>
      <c r="T34" s="300"/>
      <c r="U34" s="300">
        <f>IF(LEN('Data_9-7'!M33)&gt;0,'Data_9-7'!M33,"-")</f>
        <v>538366</v>
      </c>
      <c r="V34" s="300"/>
      <c r="W34" s="300"/>
      <c r="X34" s="300"/>
      <c r="Y34" s="300">
        <f>IF(LEN('Data_9-7'!N33)&gt;0,'Data_9-7'!N33,"-")</f>
        <v>1647</v>
      </c>
      <c r="Z34" s="300"/>
      <c r="AA34" s="300"/>
      <c r="AB34" s="300">
        <f>IF(LEN('Data_9-7'!O33)&gt;0,'Data_9-7'!O33,"-")</f>
        <v>544767</v>
      </c>
      <c r="AC34" s="300"/>
      <c r="AD34" s="300"/>
      <c r="AE34" s="300"/>
    </row>
    <row r="35" spans="2:31" ht="24.95" customHeight="1" x14ac:dyDescent="0.15">
      <c r="B35" s="7"/>
      <c r="C35" s="305"/>
      <c r="D35" s="7"/>
      <c r="E35" s="245" t="str">
        <f>IF(LEN('Data_9-7'!B34)&gt;0,'Data_9-7'!B34,"")</f>
        <v>その他</v>
      </c>
      <c r="F35" s="245"/>
      <c r="G35" s="245"/>
      <c r="H35" s="245"/>
      <c r="I35" s="245"/>
      <c r="J35" s="30"/>
      <c r="K35" s="301">
        <f>IF(LEN('Data_9-7'!J34)&gt;0,'Data_9-7'!J34,"-")</f>
        <v>3010</v>
      </c>
      <c r="L35" s="301"/>
      <c r="M35" s="301"/>
      <c r="N35" s="301">
        <f>IF(LEN('Data_9-7'!K34)&gt;0,'Data_9-7'!K34,"-")</f>
        <v>539399</v>
      </c>
      <c r="O35" s="301"/>
      <c r="P35" s="301"/>
      <c r="Q35" s="301"/>
      <c r="R35" s="301">
        <f>IF(LEN('Data_9-7'!L34)&gt;0,'Data_9-7'!L34,"-")</f>
        <v>3003</v>
      </c>
      <c r="S35" s="301"/>
      <c r="T35" s="301"/>
      <c r="U35" s="301">
        <f>IF(LEN('Data_9-7'!M34)&gt;0,'Data_9-7'!M34,"-")</f>
        <v>538315</v>
      </c>
      <c r="V35" s="301"/>
      <c r="W35" s="301"/>
      <c r="X35" s="301"/>
      <c r="Y35" s="301">
        <f>IF(LEN('Data_9-7'!N34)&gt;0,'Data_9-7'!N34,"-")</f>
        <v>2987</v>
      </c>
      <c r="Z35" s="301"/>
      <c r="AA35" s="301"/>
      <c r="AB35" s="301">
        <f>IF(LEN('Data_9-7'!O34)&gt;0,'Data_9-7'!O34,"-")</f>
        <v>551330</v>
      </c>
      <c r="AC35" s="301"/>
      <c r="AD35" s="301"/>
      <c r="AE35" s="301"/>
    </row>
    <row r="36" spans="2:31" ht="22.5" customHeight="1" x14ac:dyDescent="0.15">
      <c r="B36" s="219" t="s">
        <v>204</v>
      </c>
      <c r="C36" s="219"/>
      <c r="D36" s="219"/>
      <c r="E36" s="219"/>
      <c r="F36" s="219"/>
      <c r="G36" s="219"/>
      <c r="H36" s="219"/>
      <c r="I36" s="219"/>
      <c r="J36" s="219"/>
      <c r="K36" s="219"/>
      <c r="N36" s="37"/>
      <c r="O36" s="37"/>
      <c r="P36" s="37"/>
      <c r="Q36" s="37"/>
      <c r="R36" s="37"/>
      <c r="S36" s="37"/>
      <c r="T36" s="37"/>
      <c r="U36" s="37"/>
      <c r="V36" s="190" t="s">
        <v>205</v>
      </c>
      <c r="W36" s="190"/>
      <c r="X36" s="190"/>
      <c r="Y36" s="190"/>
      <c r="Z36" s="190"/>
      <c r="AA36" s="190"/>
      <c r="AB36" s="190"/>
      <c r="AC36" s="190"/>
      <c r="AD36" s="190"/>
      <c r="AE36" s="190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11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I4" sqref="I4:J4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0" ht="20.100000000000001" customHeight="1" x14ac:dyDescent="0.15"/>
    <row r="2" spans="1:10" ht="21.75" customHeight="1" x14ac:dyDescent="0.15">
      <c r="A2" s="313" t="s">
        <v>206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21" customHeight="1" x14ac:dyDescent="0.15">
      <c r="A3" s="39" t="s">
        <v>207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15">
      <c r="A4" s="39" t="s">
        <v>208</v>
      </c>
      <c r="B4" s="39"/>
      <c r="C4" s="39"/>
      <c r="D4" s="39"/>
      <c r="E4" s="39"/>
      <c r="F4" s="39"/>
      <c r="G4" s="39"/>
      <c r="H4" s="39"/>
      <c r="I4" s="314" t="s">
        <v>209</v>
      </c>
      <c r="J4" s="314"/>
    </row>
    <row r="5" spans="1:10" ht="21" customHeight="1" x14ac:dyDescent="0.15">
      <c r="A5" s="315" t="s">
        <v>210</v>
      </c>
      <c r="B5" s="315"/>
      <c r="C5" s="315"/>
      <c r="D5" s="315" t="s">
        <v>211</v>
      </c>
      <c r="E5" s="315" t="s">
        <v>212</v>
      </c>
      <c r="F5" s="316" t="s">
        <v>213</v>
      </c>
      <c r="G5" s="316"/>
      <c r="H5" s="316" t="s">
        <v>214</v>
      </c>
      <c r="I5" s="316"/>
      <c r="J5" s="317" t="s">
        <v>215</v>
      </c>
    </row>
    <row r="6" spans="1:10" ht="21" customHeight="1" x14ac:dyDescent="0.15">
      <c r="A6" s="315"/>
      <c r="B6" s="315"/>
      <c r="C6" s="315"/>
      <c r="D6" s="315"/>
      <c r="E6" s="315"/>
      <c r="F6" s="40" t="s">
        <v>216</v>
      </c>
      <c r="G6" s="40" t="s">
        <v>217</v>
      </c>
      <c r="H6" s="40" t="s">
        <v>218</v>
      </c>
      <c r="I6" s="40" t="s">
        <v>219</v>
      </c>
      <c r="J6" s="315"/>
    </row>
    <row r="7" spans="1:10" ht="21" customHeight="1" x14ac:dyDescent="0.15">
      <c r="A7" s="108" t="s">
        <v>220</v>
      </c>
      <c r="B7" s="109">
        <v>29</v>
      </c>
      <c r="C7" s="110" t="s">
        <v>210</v>
      </c>
      <c r="D7" s="151">
        <v>2887</v>
      </c>
      <c r="E7" s="152">
        <v>803674</v>
      </c>
      <c r="F7" s="152">
        <v>484720</v>
      </c>
      <c r="G7" s="152">
        <v>318954</v>
      </c>
      <c r="H7" s="152">
        <v>409052</v>
      </c>
      <c r="I7" s="152">
        <v>394622</v>
      </c>
      <c r="J7" s="153">
        <v>4037732</v>
      </c>
    </row>
    <row r="8" spans="1:10" ht="21" customHeight="1" x14ac:dyDescent="0.15">
      <c r="A8" s="111"/>
      <c r="B8" s="154">
        <v>30</v>
      </c>
      <c r="C8" s="112"/>
      <c r="D8" s="155">
        <v>2888</v>
      </c>
      <c r="E8" s="156">
        <v>803781</v>
      </c>
      <c r="F8" s="156">
        <v>485026</v>
      </c>
      <c r="G8" s="156">
        <v>318755</v>
      </c>
      <c r="H8" s="156">
        <v>409213</v>
      </c>
      <c r="I8" s="156">
        <v>394568</v>
      </c>
      <c r="J8" s="157">
        <v>4039385</v>
      </c>
    </row>
    <row r="9" spans="1:10" ht="21" customHeight="1" x14ac:dyDescent="0.15">
      <c r="A9" s="111"/>
      <c r="B9" s="154">
        <v>31</v>
      </c>
      <c r="C9" s="112"/>
      <c r="D9" s="155">
        <v>2888</v>
      </c>
      <c r="E9" s="156">
        <v>803797</v>
      </c>
      <c r="F9" s="156">
        <v>485065</v>
      </c>
      <c r="G9" s="156">
        <v>318732</v>
      </c>
      <c r="H9" s="156">
        <v>409384</v>
      </c>
      <c r="I9" s="156">
        <v>394413</v>
      </c>
      <c r="J9" s="157">
        <v>4039981</v>
      </c>
    </row>
    <row r="10" spans="1:10" ht="21" customHeight="1" x14ac:dyDescent="0.15">
      <c r="A10" s="111" t="s">
        <v>289</v>
      </c>
      <c r="B10" s="154">
        <v>2</v>
      </c>
      <c r="C10" s="112" t="s">
        <v>210</v>
      </c>
      <c r="D10" s="155">
        <v>2889</v>
      </c>
      <c r="E10" s="156">
        <v>804113</v>
      </c>
      <c r="F10" s="156">
        <v>485530</v>
      </c>
      <c r="G10" s="156">
        <v>318583</v>
      </c>
      <c r="H10" s="156">
        <v>410038</v>
      </c>
      <c r="I10" s="156">
        <v>394075</v>
      </c>
      <c r="J10" s="157">
        <v>4042454</v>
      </c>
    </row>
    <row r="11" spans="1:10" ht="21" customHeight="1" x14ac:dyDescent="0.15">
      <c r="A11" s="113"/>
      <c r="B11" s="114">
        <v>3</v>
      </c>
      <c r="C11" s="115"/>
      <c r="D11" s="158">
        <v>2890</v>
      </c>
      <c r="E11" s="159">
        <v>804043</v>
      </c>
      <c r="F11" s="159">
        <v>485462</v>
      </c>
      <c r="G11" s="159">
        <v>318581</v>
      </c>
      <c r="H11" s="159">
        <v>410281</v>
      </c>
      <c r="I11" s="159">
        <v>393762</v>
      </c>
      <c r="J11" s="160">
        <v>4041522</v>
      </c>
    </row>
    <row r="12" spans="1:10" ht="20.100000000000001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15">
      <c r="G13" s="44"/>
    </row>
    <row r="16" spans="1:10" x14ac:dyDescent="0.15">
      <c r="F16" s="44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F3" sqref="F3"/>
    </sheetView>
  </sheetViews>
  <sheetFormatPr defaultRowHeight="14.25" x14ac:dyDescent="0.15"/>
  <cols>
    <col min="1" max="6" width="20.625" style="38" customWidth="1"/>
    <col min="7" max="16384" width="9" style="38"/>
  </cols>
  <sheetData>
    <row r="1" spans="1:8" ht="17.25" x14ac:dyDescent="0.15">
      <c r="A1" s="49" t="s">
        <v>226</v>
      </c>
      <c r="B1" s="49"/>
      <c r="C1" s="49"/>
      <c r="D1" s="49"/>
      <c r="E1" s="49"/>
      <c r="F1" s="49"/>
      <c r="G1" s="1"/>
      <c r="H1" s="1"/>
    </row>
    <row r="2" spans="1:8" ht="17.25" x14ac:dyDescent="0.15">
      <c r="A2" s="45"/>
      <c r="B2" s="45"/>
      <c r="C2" s="45"/>
      <c r="D2" s="45"/>
      <c r="E2" s="45"/>
      <c r="F2" s="45"/>
      <c r="G2" s="1"/>
      <c r="H2" s="1"/>
    </row>
    <row r="3" spans="1:8" ht="17.25" x14ac:dyDescent="0.15">
      <c r="A3" s="320" t="s">
        <v>227</v>
      </c>
      <c r="B3" s="320"/>
      <c r="C3" s="320"/>
      <c r="D3" s="45"/>
      <c r="E3" s="45"/>
      <c r="F3" s="46" t="s">
        <v>293</v>
      </c>
      <c r="G3" s="1"/>
      <c r="H3" s="1"/>
    </row>
    <row r="4" spans="1:8" ht="13.5" customHeight="1" x14ac:dyDescent="0.15">
      <c r="A4" s="318" t="s">
        <v>228</v>
      </c>
      <c r="B4" s="318" t="s">
        <v>211</v>
      </c>
      <c r="C4" s="318" t="s">
        <v>212</v>
      </c>
      <c r="D4" s="318" t="s">
        <v>229</v>
      </c>
      <c r="E4" s="318" t="s">
        <v>230</v>
      </c>
      <c r="F4" s="318" t="s">
        <v>231</v>
      </c>
      <c r="G4" s="1"/>
      <c r="H4" s="1"/>
    </row>
    <row r="5" spans="1:8" ht="13.5" customHeight="1" x14ac:dyDescent="0.15">
      <c r="A5" s="319"/>
      <c r="B5" s="319"/>
      <c r="C5" s="319"/>
      <c r="D5" s="319"/>
      <c r="E5" s="319"/>
      <c r="F5" s="319"/>
      <c r="G5" s="1"/>
      <c r="H5" s="1"/>
    </row>
    <row r="6" spans="1:8" ht="17.25" x14ac:dyDescent="0.15">
      <c r="A6" s="47" t="s">
        <v>232</v>
      </c>
      <c r="B6" s="50">
        <v>3</v>
      </c>
      <c r="C6" s="51">
        <v>29174</v>
      </c>
      <c r="D6" s="51">
        <v>29174</v>
      </c>
      <c r="E6" s="51">
        <v>29174</v>
      </c>
      <c r="F6" s="51">
        <v>445417</v>
      </c>
      <c r="G6" s="1"/>
      <c r="H6" s="1"/>
    </row>
    <row r="7" spans="1:8" ht="17.25" x14ac:dyDescent="0.15">
      <c r="A7" s="48" t="s">
        <v>233</v>
      </c>
      <c r="B7" s="52">
        <v>10</v>
      </c>
      <c r="C7" s="53">
        <v>44451</v>
      </c>
      <c r="D7" s="53">
        <v>44451</v>
      </c>
      <c r="E7" s="53">
        <v>44451</v>
      </c>
      <c r="F7" s="53">
        <v>577793</v>
      </c>
      <c r="G7" s="1"/>
      <c r="H7" s="1"/>
    </row>
    <row r="8" spans="1:8" ht="17.25" x14ac:dyDescent="0.15">
      <c r="A8" s="45"/>
      <c r="B8" s="45"/>
      <c r="C8" s="45"/>
      <c r="D8" s="45"/>
      <c r="E8" s="45"/>
      <c r="F8" s="45"/>
      <c r="G8" s="1"/>
      <c r="H8" s="1"/>
    </row>
    <row r="9" spans="1:8" ht="17.25" x14ac:dyDescent="0.15">
      <c r="A9" s="45"/>
      <c r="B9" s="45"/>
      <c r="C9" s="45"/>
      <c r="D9" s="45"/>
      <c r="E9" s="45"/>
      <c r="F9" s="45"/>
      <c r="G9" s="1"/>
      <c r="H9" s="1"/>
    </row>
    <row r="10" spans="1:8" ht="17.25" x14ac:dyDescent="0.15">
      <c r="A10" s="45"/>
      <c r="B10" s="45"/>
      <c r="C10" s="45"/>
      <c r="D10" s="45"/>
      <c r="E10" s="45"/>
      <c r="F10" s="45"/>
      <c r="G10" s="1"/>
      <c r="H10" s="1"/>
    </row>
    <row r="11" spans="1:8" ht="17.25" x14ac:dyDescent="0.15">
      <c r="A11" s="45"/>
      <c r="B11" s="45"/>
      <c r="C11" s="45"/>
      <c r="D11" s="45"/>
      <c r="E11" s="45"/>
      <c r="F11" s="45"/>
      <c r="G11" s="1"/>
      <c r="H11" s="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activeCell="F8" sqref="F8:G8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3" ht="21.75" customHeight="1" x14ac:dyDescent="0.15">
      <c r="A1" s="313" t="s">
        <v>221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3" ht="20.100000000000001" customHeight="1" x14ac:dyDescent="0.15"/>
    <row r="3" spans="1:13" ht="17.25" customHeight="1" x14ac:dyDescent="0.15">
      <c r="A3" s="39"/>
      <c r="B3" s="39"/>
      <c r="C3" s="39"/>
      <c r="D3" s="39"/>
      <c r="E3" s="39"/>
      <c r="F3" s="39"/>
      <c r="G3" s="39"/>
      <c r="H3" s="39"/>
      <c r="I3" s="314" t="s">
        <v>209</v>
      </c>
      <c r="J3" s="314"/>
    </row>
    <row r="4" spans="1:13" ht="21" customHeight="1" x14ac:dyDescent="0.15">
      <c r="A4" s="315" t="s">
        <v>210</v>
      </c>
      <c r="B4" s="315"/>
      <c r="C4" s="315"/>
      <c r="D4" s="336" t="s">
        <v>222</v>
      </c>
      <c r="E4" s="337"/>
      <c r="F4" s="337"/>
      <c r="G4" s="337"/>
      <c r="H4" s="338" t="s">
        <v>223</v>
      </c>
      <c r="I4" s="339"/>
      <c r="J4" s="340"/>
    </row>
    <row r="5" spans="1:13" ht="21" customHeight="1" x14ac:dyDescent="0.15">
      <c r="A5" s="315"/>
      <c r="B5" s="315"/>
      <c r="C5" s="315"/>
      <c r="D5" s="344" t="s">
        <v>224</v>
      </c>
      <c r="E5" s="316"/>
      <c r="F5" s="316" t="s">
        <v>225</v>
      </c>
      <c r="G5" s="316"/>
      <c r="H5" s="341"/>
      <c r="I5" s="342"/>
      <c r="J5" s="343"/>
    </row>
    <row r="6" spans="1:13" ht="21" customHeight="1" x14ac:dyDescent="0.15">
      <c r="A6" s="116" t="s">
        <v>220</v>
      </c>
      <c r="B6" s="164">
        <v>29</v>
      </c>
      <c r="C6" s="117" t="s">
        <v>210</v>
      </c>
      <c r="D6" s="331">
        <v>0</v>
      </c>
      <c r="E6" s="332"/>
      <c r="F6" s="333">
        <v>115</v>
      </c>
      <c r="G6" s="332"/>
      <c r="H6" s="333">
        <v>808</v>
      </c>
      <c r="I6" s="334"/>
      <c r="J6" s="335"/>
      <c r="M6" s="42"/>
    </row>
    <row r="7" spans="1:13" ht="21" customHeight="1" x14ac:dyDescent="0.15">
      <c r="A7" s="118"/>
      <c r="B7" s="163">
        <v>30</v>
      </c>
      <c r="C7" s="119"/>
      <c r="D7" s="326">
        <v>0</v>
      </c>
      <c r="E7" s="327"/>
      <c r="F7" s="328">
        <v>115</v>
      </c>
      <c r="G7" s="327"/>
      <c r="H7" s="328">
        <v>808</v>
      </c>
      <c r="I7" s="329"/>
      <c r="J7" s="330"/>
      <c r="M7" s="42"/>
    </row>
    <row r="8" spans="1:13" ht="21" customHeight="1" x14ac:dyDescent="0.15">
      <c r="A8" s="118"/>
      <c r="B8" s="163">
        <v>31</v>
      </c>
      <c r="C8" s="119"/>
      <c r="D8" s="326">
        <v>0</v>
      </c>
      <c r="E8" s="327"/>
      <c r="F8" s="328">
        <v>115</v>
      </c>
      <c r="G8" s="327"/>
      <c r="H8" s="328">
        <v>808</v>
      </c>
      <c r="I8" s="329"/>
      <c r="J8" s="330"/>
      <c r="M8" s="42"/>
    </row>
    <row r="9" spans="1:13" ht="21" customHeight="1" x14ac:dyDescent="0.15">
      <c r="A9" s="118" t="s">
        <v>289</v>
      </c>
      <c r="B9" s="163">
        <v>2</v>
      </c>
      <c r="C9" s="119" t="s">
        <v>210</v>
      </c>
      <c r="D9" s="326">
        <v>0</v>
      </c>
      <c r="E9" s="327"/>
      <c r="F9" s="328">
        <v>115</v>
      </c>
      <c r="G9" s="327"/>
      <c r="H9" s="328">
        <v>808</v>
      </c>
      <c r="I9" s="329"/>
      <c r="J9" s="330"/>
      <c r="M9" s="42"/>
    </row>
    <row r="10" spans="1:13" ht="21" customHeight="1" x14ac:dyDescent="0.15">
      <c r="A10" s="120"/>
      <c r="B10" s="114">
        <v>3</v>
      </c>
      <c r="C10" s="121"/>
      <c r="D10" s="321">
        <v>0</v>
      </c>
      <c r="E10" s="322"/>
      <c r="F10" s="323">
        <v>115</v>
      </c>
      <c r="G10" s="322"/>
      <c r="H10" s="323">
        <v>808</v>
      </c>
      <c r="I10" s="324"/>
      <c r="J10" s="325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