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3\"/>
    </mc:Choice>
  </mc:AlternateContent>
  <xr:revisionPtr revIDLastSave="0" documentId="13_ncr:1_{D2DC3FD7-DBC9-4214-A34E-34DF73C502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-1,2-2" sheetId="1" r:id="rId1"/>
    <sheet name="2-3,2-4" sheetId="2" r:id="rId2"/>
    <sheet name="2-5" sheetId="3" r:id="rId3"/>
    <sheet name="Data_2-3" sheetId="6" r:id="rId4"/>
    <sheet name="Data_2-4" sheetId="5" r:id="rId5"/>
    <sheet name="Data_2-5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6" i="3" l="1"/>
  <c r="AC36" i="3"/>
  <c r="AF36" i="3"/>
  <c r="Y37" i="3"/>
  <c r="AC37" i="3"/>
  <c r="AF37" i="3"/>
  <c r="E22" i="3"/>
  <c r="Y38" i="3"/>
  <c r="AC38" i="3"/>
  <c r="AF38" i="3"/>
  <c r="Y39" i="3"/>
  <c r="AC39" i="3"/>
  <c r="AF39" i="3"/>
  <c r="Y40" i="3"/>
  <c r="AC40" i="3"/>
  <c r="AF40" i="3"/>
  <c r="Y41" i="3"/>
  <c r="AC41" i="3"/>
  <c r="AF41" i="3"/>
  <c r="Y42" i="3"/>
  <c r="AC42" i="3"/>
  <c r="AF42" i="3"/>
  <c r="Y43" i="3"/>
  <c r="AC43" i="3"/>
  <c r="AF43" i="3"/>
  <c r="Y44" i="3"/>
  <c r="AC44" i="3"/>
  <c r="AF44" i="3"/>
  <c r="Y45" i="3"/>
  <c r="AC45" i="3"/>
  <c r="AF45" i="3"/>
  <c r="Y46" i="3"/>
  <c r="AC46" i="3"/>
  <c r="AF46" i="3"/>
  <c r="Y47" i="3"/>
  <c r="AC47" i="3"/>
  <c r="AF47" i="3"/>
  <c r="Y48" i="3"/>
  <c r="AC48" i="3"/>
  <c r="AF48" i="3"/>
  <c r="AI37" i="3"/>
  <c r="AM37" i="3"/>
  <c r="AI38" i="3"/>
  <c r="AM38" i="3"/>
  <c r="AI39" i="3"/>
  <c r="AM39" i="3"/>
  <c r="AI40" i="3"/>
  <c r="AM40" i="3"/>
  <c r="AI41" i="3"/>
  <c r="AM41" i="3"/>
  <c r="AI42" i="3"/>
  <c r="AM42" i="3"/>
  <c r="AI43" i="3"/>
  <c r="AM43" i="3"/>
  <c r="AI44" i="3"/>
  <c r="AM44" i="3"/>
  <c r="AI45" i="3"/>
  <c r="AM45" i="3"/>
  <c r="AI46" i="3"/>
  <c r="AM46" i="3"/>
  <c r="AI47" i="3"/>
  <c r="AM47" i="3"/>
  <c r="AI48" i="3"/>
  <c r="AM48" i="3"/>
  <c r="G37" i="3"/>
  <c r="K37" i="3"/>
  <c r="O37" i="3"/>
  <c r="S37" i="3"/>
  <c r="W37" i="3"/>
  <c r="G38" i="3"/>
  <c r="K38" i="3"/>
  <c r="O38" i="3"/>
  <c r="S38" i="3"/>
  <c r="W38" i="3"/>
  <c r="G39" i="3"/>
  <c r="K39" i="3"/>
  <c r="O39" i="3"/>
  <c r="S39" i="3"/>
  <c r="W39" i="3"/>
  <c r="G40" i="3"/>
  <c r="K40" i="3"/>
  <c r="O40" i="3"/>
  <c r="S40" i="3"/>
  <c r="W40" i="3"/>
  <c r="G41" i="3"/>
  <c r="K41" i="3"/>
  <c r="O41" i="3"/>
  <c r="S41" i="3"/>
  <c r="W41" i="3"/>
  <c r="G42" i="3"/>
  <c r="K42" i="3"/>
  <c r="O42" i="3"/>
  <c r="S42" i="3"/>
  <c r="W42" i="3"/>
  <c r="G43" i="3"/>
  <c r="K43" i="3"/>
  <c r="O43" i="3"/>
  <c r="S43" i="3"/>
  <c r="W43" i="3"/>
  <c r="G44" i="3"/>
  <c r="K44" i="3"/>
  <c r="O44" i="3"/>
  <c r="S44" i="3"/>
  <c r="W44" i="3"/>
  <c r="G45" i="3"/>
  <c r="K45" i="3"/>
  <c r="O45" i="3"/>
  <c r="S45" i="3"/>
  <c r="W45" i="3"/>
  <c r="G46" i="3"/>
  <c r="K46" i="3"/>
  <c r="O46" i="3"/>
  <c r="S46" i="3"/>
  <c r="W46" i="3"/>
  <c r="G47" i="3"/>
  <c r="K47" i="3"/>
  <c r="O47" i="3"/>
  <c r="S47" i="3"/>
  <c r="W47" i="3"/>
  <c r="G48" i="3"/>
  <c r="K48" i="3"/>
  <c r="O48" i="3"/>
  <c r="S48" i="3"/>
  <c r="W48" i="3"/>
  <c r="G31" i="3"/>
  <c r="K31" i="3"/>
  <c r="O31" i="3"/>
  <c r="S31" i="3"/>
  <c r="W31" i="3"/>
  <c r="Y31" i="3"/>
  <c r="AC31" i="3"/>
  <c r="AF31" i="3"/>
  <c r="AI31" i="3"/>
  <c r="AM31" i="3"/>
  <c r="G32" i="3"/>
  <c r="K32" i="3"/>
  <c r="O32" i="3"/>
  <c r="S32" i="3"/>
  <c r="W32" i="3"/>
  <c r="Y32" i="3"/>
  <c r="AC32" i="3"/>
  <c r="AF32" i="3"/>
  <c r="AI32" i="3"/>
  <c r="AM32" i="3"/>
  <c r="G33" i="3"/>
  <c r="K33" i="3"/>
  <c r="O33" i="3"/>
  <c r="S33" i="3"/>
  <c r="W33" i="3"/>
  <c r="Y33" i="3"/>
  <c r="AC33" i="3"/>
  <c r="AF33" i="3"/>
  <c r="AI33" i="3"/>
  <c r="AM33" i="3"/>
  <c r="G34" i="3"/>
  <c r="K34" i="3"/>
  <c r="O34" i="3"/>
  <c r="S34" i="3"/>
  <c r="W34" i="3"/>
  <c r="Y34" i="3"/>
  <c r="AC34" i="3"/>
  <c r="AF34" i="3"/>
  <c r="AI34" i="3"/>
  <c r="AM34" i="3"/>
  <c r="G13" i="3"/>
  <c r="M13" i="3"/>
  <c r="R13" i="3"/>
  <c r="U13" i="3"/>
  <c r="X13" i="3"/>
  <c r="AA13" i="3"/>
  <c r="AD13" i="3"/>
  <c r="AH13" i="3"/>
  <c r="AL13" i="3"/>
  <c r="G14" i="3"/>
  <c r="M14" i="3"/>
  <c r="R14" i="3"/>
  <c r="U14" i="3"/>
  <c r="X14" i="3"/>
  <c r="AA14" i="3"/>
  <c r="AD14" i="3"/>
  <c r="AH14" i="3"/>
  <c r="AL14" i="3"/>
  <c r="G15" i="3"/>
  <c r="M15" i="3"/>
  <c r="R15" i="3"/>
  <c r="U15" i="3"/>
  <c r="X15" i="3"/>
  <c r="AA15" i="3"/>
  <c r="AD15" i="3"/>
  <c r="AH15" i="3"/>
  <c r="AL15" i="3"/>
  <c r="G16" i="3"/>
  <c r="M16" i="3"/>
  <c r="R16" i="3"/>
  <c r="U16" i="3"/>
  <c r="X16" i="3"/>
  <c r="AA16" i="3"/>
  <c r="AD16" i="3"/>
  <c r="AH16" i="3"/>
  <c r="AL16" i="3"/>
  <c r="G17" i="3"/>
  <c r="M17" i="3"/>
  <c r="R17" i="3"/>
  <c r="U17" i="3"/>
  <c r="X17" i="3"/>
  <c r="AA17" i="3"/>
  <c r="AD17" i="3"/>
  <c r="AH17" i="3"/>
  <c r="AL17" i="3"/>
  <c r="G18" i="3"/>
  <c r="M18" i="3"/>
  <c r="R18" i="3"/>
  <c r="U18" i="3"/>
  <c r="X18" i="3"/>
  <c r="AA18" i="3"/>
  <c r="AD18" i="3"/>
  <c r="AH18" i="3"/>
  <c r="AL18" i="3"/>
  <c r="G19" i="3"/>
  <c r="M19" i="3"/>
  <c r="R19" i="3"/>
  <c r="U19" i="3"/>
  <c r="X19" i="3"/>
  <c r="AA19" i="3"/>
  <c r="AD19" i="3"/>
  <c r="AH19" i="3"/>
  <c r="AL19" i="3"/>
  <c r="G20" i="3"/>
  <c r="M20" i="3"/>
  <c r="R20" i="3"/>
  <c r="U20" i="3"/>
  <c r="X20" i="3"/>
  <c r="AA20" i="3"/>
  <c r="AD20" i="3"/>
  <c r="AH20" i="3"/>
  <c r="AL20" i="3"/>
  <c r="G21" i="3"/>
  <c r="M21" i="3"/>
  <c r="R21" i="3"/>
  <c r="U21" i="3"/>
  <c r="X21" i="3"/>
  <c r="AA21" i="3"/>
  <c r="AD21" i="3"/>
  <c r="AH21" i="3"/>
  <c r="AL21" i="3"/>
  <c r="G22" i="3"/>
  <c r="M22" i="3"/>
  <c r="R22" i="3"/>
  <c r="U22" i="3"/>
  <c r="X22" i="3"/>
  <c r="AA22" i="3"/>
  <c r="AD22" i="3"/>
  <c r="AH22" i="3"/>
  <c r="AL22" i="3"/>
  <c r="G23" i="3"/>
  <c r="M23" i="3"/>
  <c r="R23" i="3"/>
  <c r="U23" i="3"/>
  <c r="X23" i="3"/>
  <c r="AA23" i="3"/>
  <c r="AD23" i="3"/>
  <c r="AH23" i="3"/>
  <c r="AL23" i="3"/>
  <c r="G24" i="3"/>
  <c r="M24" i="3"/>
  <c r="R24" i="3"/>
  <c r="U24" i="3"/>
  <c r="X24" i="3"/>
  <c r="AA24" i="3"/>
  <c r="AD24" i="3"/>
  <c r="AH24" i="3"/>
  <c r="AL24" i="3"/>
  <c r="G7" i="3"/>
  <c r="M7" i="3"/>
  <c r="R7" i="3"/>
  <c r="U7" i="3"/>
  <c r="X7" i="3"/>
  <c r="AA7" i="3"/>
  <c r="AD7" i="3"/>
  <c r="AH7" i="3"/>
  <c r="AL7" i="3"/>
  <c r="G8" i="3"/>
  <c r="M8" i="3"/>
  <c r="R8" i="3"/>
  <c r="U8" i="3"/>
  <c r="X8" i="3"/>
  <c r="AA8" i="3"/>
  <c r="AD8" i="3"/>
  <c r="AH8" i="3"/>
  <c r="AL8" i="3"/>
  <c r="G9" i="3"/>
  <c r="M9" i="3"/>
  <c r="R9" i="3"/>
  <c r="U9" i="3"/>
  <c r="X9" i="3"/>
  <c r="AA9" i="3"/>
  <c r="AD9" i="3"/>
  <c r="AH9" i="3"/>
  <c r="AL9" i="3"/>
  <c r="G10" i="3"/>
  <c r="M10" i="3"/>
  <c r="R10" i="3"/>
  <c r="U10" i="3"/>
  <c r="X10" i="3"/>
  <c r="AA10" i="3"/>
  <c r="AD10" i="3"/>
  <c r="AH10" i="3"/>
  <c r="AL10" i="3"/>
  <c r="B31" i="3"/>
  <c r="D31" i="3"/>
  <c r="E31" i="3"/>
  <c r="F31" i="3"/>
  <c r="B32" i="3"/>
  <c r="C32" i="3"/>
  <c r="D32" i="3"/>
  <c r="E32" i="3"/>
  <c r="F32" i="3"/>
  <c r="B33" i="3"/>
  <c r="D33" i="3"/>
  <c r="F33" i="3"/>
  <c r="B34" i="3"/>
  <c r="D34" i="3"/>
  <c r="F34" i="3"/>
  <c r="B35" i="3"/>
  <c r="C35" i="3"/>
  <c r="D35" i="3"/>
  <c r="E35" i="3"/>
  <c r="F35" i="3"/>
  <c r="B36" i="3"/>
  <c r="D36" i="3"/>
  <c r="F36" i="3"/>
  <c r="B37" i="3"/>
  <c r="C37" i="3"/>
  <c r="D37" i="3"/>
  <c r="E37" i="3"/>
  <c r="F37" i="3"/>
  <c r="B38" i="3"/>
  <c r="C38" i="3"/>
  <c r="D38" i="3"/>
  <c r="E38" i="3"/>
  <c r="F38" i="3"/>
  <c r="B39" i="3"/>
  <c r="C39" i="3"/>
  <c r="D39" i="3"/>
  <c r="E39" i="3"/>
  <c r="F39" i="3"/>
  <c r="B40" i="3"/>
  <c r="C40" i="3"/>
  <c r="D40" i="3"/>
  <c r="E40" i="3"/>
  <c r="F40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F43" i="3"/>
  <c r="B44" i="3"/>
  <c r="C44" i="3"/>
  <c r="D44" i="3"/>
  <c r="E44" i="3"/>
  <c r="F44" i="3"/>
  <c r="B45" i="3"/>
  <c r="C45" i="3"/>
  <c r="D45" i="3"/>
  <c r="E45" i="3"/>
  <c r="F45" i="3"/>
  <c r="B46" i="3"/>
  <c r="C46" i="3"/>
  <c r="D46" i="3"/>
  <c r="E46" i="3"/>
  <c r="F46" i="3"/>
  <c r="B47" i="3"/>
  <c r="C47" i="3"/>
  <c r="D47" i="3"/>
  <c r="E47" i="3"/>
  <c r="F47" i="3"/>
  <c r="B48" i="3"/>
  <c r="C48" i="3"/>
  <c r="D48" i="3"/>
  <c r="E48" i="3"/>
  <c r="F48" i="3"/>
  <c r="B7" i="3"/>
  <c r="D7" i="3"/>
  <c r="E7" i="3"/>
  <c r="F7" i="3"/>
  <c r="B8" i="3"/>
  <c r="C8" i="3"/>
  <c r="D8" i="3"/>
  <c r="E8" i="3"/>
  <c r="F8" i="3"/>
  <c r="B9" i="3"/>
  <c r="D9" i="3"/>
  <c r="F9" i="3"/>
  <c r="B10" i="3"/>
  <c r="D10" i="3"/>
  <c r="F10" i="3"/>
  <c r="B11" i="3"/>
  <c r="C11" i="3"/>
  <c r="D11" i="3"/>
  <c r="E11" i="3"/>
  <c r="F11" i="3"/>
  <c r="B12" i="3"/>
  <c r="D12" i="3"/>
  <c r="F12" i="3"/>
  <c r="B13" i="3"/>
  <c r="C13" i="3"/>
  <c r="D13" i="3"/>
  <c r="E13" i="3"/>
  <c r="F13" i="3"/>
  <c r="B14" i="3"/>
  <c r="C14" i="3"/>
  <c r="D14" i="3"/>
  <c r="E14" i="3"/>
  <c r="F14" i="3"/>
  <c r="B15" i="3"/>
  <c r="C15" i="3"/>
  <c r="D15" i="3"/>
  <c r="E15" i="3"/>
  <c r="F15" i="3"/>
  <c r="B16" i="3"/>
  <c r="C16" i="3"/>
  <c r="D16" i="3"/>
  <c r="E16" i="3"/>
  <c r="F16" i="3"/>
  <c r="B17" i="3"/>
  <c r="C17" i="3"/>
  <c r="D17" i="3"/>
  <c r="E17" i="3"/>
  <c r="F17" i="3"/>
  <c r="B18" i="3"/>
  <c r="C18" i="3"/>
  <c r="D18" i="3"/>
  <c r="E18" i="3"/>
  <c r="F18" i="3"/>
  <c r="B19" i="3"/>
  <c r="C19" i="3"/>
  <c r="D19" i="3"/>
  <c r="E19" i="3"/>
  <c r="F19" i="3"/>
  <c r="B20" i="3"/>
  <c r="C20" i="3"/>
  <c r="D20" i="3"/>
  <c r="E20" i="3"/>
  <c r="F20" i="3"/>
  <c r="B21" i="3"/>
  <c r="C21" i="3"/>
  <c r="D21" i="3"/>
  <c r="E21" i="3"/>
  <c r="F21" i="3"/>
  <c r="B22" i="3"/>
  <c r="C22" i="3"/>
  <c r="D22" i="3"/>
  <c r="F22" i="3"/>
  <c r="B23" i="3"/>
  <c r="C23" i="3"/>
  <c r="D23" i="3"/>
  <c r="E23" i="3"/>
  <c r="F23" i="3"/>
  <c r="B24" i="3"/>
  <c r="C24" i="3"/>
  <c r="D24" i="3"/>
  <c r="E24" i="3"/>
  <c r="F24" i="3"/>
  <c r="D32" i="8"/>
  <c r="E32" i="8"/>
  <c r="B31" i="8"/>
  <c r="D31" i="8"/>
  <c r="E31" i="8"/>
  <c r="F31" i="8"/>
  <c r="B32" i="8"/>
  <c r="C32" i="8"/>
  <c r="F32" i="8"/>
  <c r="B33" i="8"/>
  <c r="C33" i="8"/>
  <c r="D33" i="8"/>
  <c r="F33" i="8"/>
  <c r="B34" i="8"/>
  <c r="D34" i="8"/>
  <c r="F34" i="8"/>
  <c r="B35" i="8"/>
  <c r="C35" i="8"/>
  <c r="D35" i="8"/>
  <c r="E35" i="8"/>
  <c r="F35" i="8"/>
  <c r="B36" i="8"/>
  <c r="D36" i="8"/>
  <c r="F36" i="8"/>
  <c r="B37" i="8"/>
  <c r="C37" i="8"/>
  <c r="D37" i="8"/>
  <c r="E37" i="8"/>
  <c r="F37" i="8"/>
  <c r="B38" i="8"/>
  <c r="C38" i="8"/>
  <c r="D38" i="8"/>
  <c r="E38" i="8"/>
  <c r="F38" i="8"/>
  <c r="B39" i="8"/>
  <c r="C39" i="8"/>
  <c r="D39" i="8"/>
  <c r="E39" i="8"/>
  <c r="F39" i="8"/>
  <c r="B40" i="8"/>
  <c r="C40" i="8"/>
  <c r="D40" i="8"/>
  <c r="E40" i="8"/>
  <c r="F40" i="8"/>
  <c r="B41" i="8"/>
  <c r="C41" i="8"/>
  <c r="D41" i="8"/>
  <c r="E41" i="8"/>
  <c r="F41" i="8"/>
  <c r="B42" i="8"/>
  <c r="C42" i="8"/>
  <c r="D42" i="8"/>
  <c r="E42" i="8"/>
  <c r="F42" i="8"/>
  <c r="B43" i="8"/>
  <c r="C43" i="8"/>
  <c r="D43" i="8"/>
  <c r="E43" i="8"/>
  <c r="F43" i="8"/>
  <c r="B44" i="8"/>
  <c r="C44" i="8"/>
  <c r="D44" i="8"/>
  <c r="E44" i="8"/>
  <c r="F44" i="8"/>
  <c r="B45" i="8"/>
  <c r="C45" i="8"/>
  <c r="D45" i="8"/>
  <c r="E45" i="8"/>
  <c r="F45" i="8"/>
  <c r="B46" i="8"/>
  <c r="C46" i="8"/>
  <c r="D46" i="8"/>
  <c r="E46" i="8"/>
  <c r="F46" i="8"/>
  <c r="B47" i="8"/>
  <c r="C47" i="8"/>
  <c r="D47" i="8"/>
  <c r="E47" i="8"/>
  <c r="F47" i="8"/>
  <c r="B48" i="8"/>
  <c r="C48" i="8"/>
  <c r="D48" i="8"/>
  <c r="E48" i="8"/>
  <c r="F48" i="8"/>
  <c r="AM36" i="8"/>
  <c r="AI36" i="8"/>
  <c r="W36" i="8"/>
  <c r="S36" i="8"/>
  <c r="K36" i="8"/>
  <c r="G36" i="8"/>
  <c r="AL12" i="8"/>
  <c r="AH12" i="8"/>
  <c r="AD12" i="8"/>
  <c r="AA12" i="8"/>
  <c r="X12" i="8"/>
  <c r="U12" i="8"/>
  <c r="R12" i="8"/>
  <c r="M12" i="8"/>
  <c r="G12" i="8"/>
  <c r="K36" i="3"/>
  <c r="W36" i="3" l="1"/>
  <c r="AH12" i="3"/>
  <c r="AL12" i="3"/>
  <c r="AA12" i="3"/>
  <c r="U12" i="3"/>
  <c r="S36" i="3" l="1"/>
  <c r="G13" i="2" l="1"/>
  <c r="S17" i="2"/>
  <c r="M17" i="2"/>
  <c r="G17" i="2"/>
  <c r="B17" i="2"/>
  <c r="S16" i="2"/>
  <c r="M16" i="2"/>
  <c r="G16" i="2"/>
  <c r="B16" i="2"/>
  <c r="S15" i="2"/>
  <c r="M15" i="2"/>
  <c r="G15" i="2"/>
  <c r="B15" i="2"/>
  <c r="Y9" i="2"/>
  <c r="P9" i="2"/>
  <c r="G9" i="2"/>
  <c r="B9" i="2"/>
  <c r="Y8" i="2"/>
  <c r="P8" i="2"/>
  <c r="G8" i="2"/>
  <c r="B8" i="2"/>
  <c r="Y7" i="2"/>
  <c r="P7" i="2"/>
  <c r="G7" i="2"/>
  <c r="B7" i="2"/>
  <c r="S14" i="2"/>
  <c r="M14" i="2"/>
  <c r="G14" i="2"/>
  <c r="B14" i="2"/>
  <c r="Y6" i="2"/>
  <c r="P6" i="2"/>
  <c r="AF5" i="2"/>
  <c r="V5" i="2"/>
  <c r="G6" i="2"/>
  <c r="B6" i="2"/>
  <c r="F37" i="2" l="1"/>
  <c r="B37" i="2"/>
  <c r="F36" i="2"/>
  <c r="B36" i="2"/>
  <c r="F35" i="2"/>
  <c r="B35" i="2"/>
  <c r="F29" i="2" l="1"/>
  <c r="F28" i="2"/>
  <c r="F27" i="2"/>
  <c r="B29" i="2"/>
  <c r="B28" i="2"/>
  <c r="B27" i="2"/>
  <c r="G31" i="2"/>
  <c r="AM36" i="3" l="1"/>
  <c r="AI36" i="3"/>
  <c r="G36" i="3"/>
  <c r="AD12" i="3"/>
  <c r="X12" i="3"/>
  <c r="R12" i="3"/>
  <c r="M12" i="3"/>
  <c r="G12" i="3"/>
</calcChain>
</file>

<file path=xl/sharedStrings.xml><?xml version="1.0" encoding="utf-8"?>
<sst xmlns="http://schemas.openxmlformats.org/spreadsheetml/2006/main" count="205" uniqueCount="138">
  <si>
    <t>位置図</t>
    <rPh sb="0" eb="2">
      <t>イチ</t>
    </rPh>
    <rPh sb="2" eb="3">
      <t>ズ</t>
    </rPh>
    <phoneticPr fontId="2"/>
  </si>
  <si>
    <t>沿　　　　　　　　　革</t>
    <rPh sb="0" eb="1">
      <t>エン</t>
    </rPh>
    <rPh sb="10" eb="11">
      <t>カワ</t>
    </rPh>
    <phoneticPr fontId="2"/>
  </si>
  <si>
    <t>面積</t>
    <rPh sb="0" eb="2">
      <t>メンセキ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</si>
  <si>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</si>
  <si>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</si>
  <si>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</si>
  <si>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</si>
  <si>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2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</si>
  <si>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2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</si>
  <si>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2"/>
  </si>
  <si>
    <t>面積の修正</t>
    <rPh sb="0" eb="2">
      <t>メンセキ</t>
    </rPh>
    <rPh sb="3" eb="5">
      <t>シュウセイ</t>
    </rPh>
    <phoneticPr fontId="2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</si>
  <si>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2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</si>
  <si>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2"/>
  </si>
  <si>
    <t>公有水面埋立</t>
    <rPh sb="0" eb="2">
      <t>コウユウ</t>
    </rPh>
    <rPh sb="2" eb="4">
      <t>スイメン</t>
    </rPh>
    <rPh sb="4" eb="6">
      <t>ウメタテ</t>
    </rPh>
    <phoneticPr fontId="2"/>
  </si>
  <si>
    <t>　　　〃</t>
    <phoneticPr fontId="2"/>
  </si>
  <si>
    <t>平成</t>
    <rPh sb="0" eb="2">
      <t>ヘイセイ</t>
    </rPh>
    <phoneticPr fontId="2"/>
  </si>
  <si>
    <t>k㎡</t>
    <phoneticPr fontId="2"/>
  </si>
  <si>
    <t>　　　〃</t>
    <phoneticPr fontId="2"/>
  </si>
  <si>
    <t>2-1　銚子市の位置</t>
    <rPh sb="4" eb="6">
      <t>チョウシ</t>
    </rPh>
    <rPh sb="6" eb="7">
      <t>シ</t>
    </rPh>
    <rPh sb="8" eb="10">
      <t>イチ</t>
    </rPh>
    <phoneticPr fontId="2"/>
  </si>
  <si>
    <t>2-2　市域の変遷</t>
    <rPh sb="4" eb="5">
      <t>シ</t>
    </rPh>
    <rPh sb="5" eb="6">
      <t>イキ</t>
    </rPh>
    <rPh sb="7" eb="9">
      <t>ヘンセン</t>
    </rPh>
    <phoneticPr fontId="2"/>
  </si>
  <si>
    <r>
      <t xml:space="preserve">豊岡村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2"/>
  </si>
  <si>
    <t>２　土地・気象</t>
    <rPh sb="2" eb="4">
      <t>トチ</t>
    </rPh>
    <rPh sb="5" eb="7">
      <t>キショウ</t>
    </rPh>
    <phoneticPr fontId="2"/>
  </si>
  <si>
    <t>年月日</t>
    <rPh sb="0" eb="1">
      <t>ネン</t>
    </rPh>
    <rPh sb="1" eb="2">
      <t>ツキ</t>
    </rPh>
    <rPh sb="2" eb="3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</si>
  <si>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</si>
  <si>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</si>
  <si>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高神村、海上村 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2"/>
  </si>
  <si>
    <t>資料　国土地理院</t>
    <rPh sb="0" eb="2">
      <t>シリョウ</t>
    </rPh>
    <rPh sb="3" eb="8">
      <t>コクドチリイン</t>
    </rPh>
    <phoneticPr fontId="2"/>
  </si>
  <si>
    <t xml:space="preserve">　本市は東京から約１００キロメートル、関東平野最東端に位置し、西は旭市・東庄町、北は利根川を界して茨城県と接し、南は九十九里に続くほかは、果てしない太平洋に面しています。これを経緯度によってみますと、東経１４０度４１分から１４０度５２分、北緯３５度４１分から３５度４８分に及んでいます。
　なお、銚子市役所は東経１４０度４９分・北緯３５度４４分の地点にあり、市中央よりやや東に位置し、利根川に臨んでいます。
</t>
    <rPh sb="27" eb="29">
      <t>イチ</t>
    </rPh>
    <rPh sb="78" eb="79">
      <t>メン</t>
    </rPh>
    <rPh sb="179" eb="180">
      <t>シ</t>
    </rPh>
    <rPh sb="180" eb="182">
      <t>チュウオウ</t>
    </rPh>
    <rPh sb="196" eb="197">
      <t>ノゾ</t>
    </rPh>
    <phoneticPr fontId="2"/>
  </si>
  <si>
    <t>〃</t>
  </si>
  <si>
    <t>区　　分</t>
    <rPh sb="0" eb="1">
      <t>ク</t>
    </rPh>
    <rPh sb="3" eb="4">
      <t>ブン</t>
    </rPh>
    <phoneticPr fontId="2"/>
  </si>
  <si>
    <t>名　　　　称</t>
    <rPh sb="0" eb="1">
      <t>ナ</t>
    </rPh>
    <rPh sb="5" eb="6">
      <t>ショウ</t>
    </rPh>
    <phoneticPr fontId="2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</si>
  <si>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2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</si>
  <si>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2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</si>
  <si>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2"/>
  </si>
  <si>
    <t>水　系　名</t>
    <rPh sb="0" eb="1">
      <t>ミズ</t>
    </rPh>
    <rPh sb="2" eb="3">
      <t>ケイ</t>
    </rPh>
    <rPh sb="4" eb="5">
      <t>メイ</t>
    </rPh>
    <phoneticPr fontId="2"/>
  </si>
  <si>
    <t>区　　　　　　　　　　域</t>
    <rPh sb="0" eb="1">
      <t>ク</t>
    </rPh>
    <rPh sb="11" eb="12">
      <t>イキ</t>
    </rPh>
    <phoneticPr fontId="2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</si>
  <si>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2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</si>
  <si>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2"/>
  </si>
  <si>
    <r>
      <t>(単位</t>
    </r>
    <r>
      <rPr>
        <sz val="12"/>
        <rFont val="ＭＳ 明朝"/>
        <family val="1"/>
        <charset val="128"/>
      </rPr>
      <t>:1,000㎡)</t>
    </r>
    <rPh sb="1" eb="3">
      <t>タンイ</t>
    </rPh>
    <phoneticPr fontId="2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</si>
  <si>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</si>
  <si>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総　数</t>
    <rPh sb="0" eb="1">
      <t>フサ</t>
    </rPh>
    <rPh sb="2" eb="3">
      <t>カズ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</si>
  <si>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</si>
  <si>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</si>
  <si>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　地</t>
    <rPh sb="0" eb="1">
      <t>タク</t>
    </rPh>
    <rPh sb="2" eb="3">
      <t>チ</t>
    </rPh>
    <phoneticPr fontId="2"/>
  </si>
  <si>
    <t>池　沼</t>
    <rPh sb="0" eb="1">
      <t>イケ</t>
    </rPh>
    <rPh sb="2" eb="3">
      <t>ヌマ</t>
    </rPh>
    <phoneticPr fontId="2"/>
  </si>
  <si>
    <t>山　林</t>
    <rPh sb="0" eb="1">
      <t>ヤマ</t>
    </rPh>
    <rPh sb="2" eb="3">
      <t>ハヤシ</t>
    </rPh>
    <phoneticPr fontId="2"/>
  </si>
  <si>
    <t>原　野</t>
    <rPh sb="0" eb="1">
      <t>ハラ</t>
    </rPh>
    <rPh sb="2" eb="3">
      <t>ノ</t>
    </rPh>
    <phoneticPr fontId="2"/>
  </si>
  <si>
    <t>雑 種 地</t>
    <rPh sb="0" eb="1">
      <t>ザツ</t>
    </rPh>
    <rPh sb="2" eb="3">
      <t>タネ</t>
    </rPh>
    <rPh sb="4" eb="5">
      <t>チ</t>
    </rPh>
    <phoneticPr fontId="2"/>
  </si>
  <si>
    <t>そ の 他</t>
    <rPh sb="4" eb="5">
      <t>ホカ</t>
    </rPh>
    <phoneticPr fontId="2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</si>
  <si>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</si>
  <si>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2-3　 河　　　川</t>
    <phoneticPr fontId="2"/>
  </si>
  <si>
    <t>2-5　気　象　概　況</t>
  </si>
  <si>
    <t>年･月</t>
    <rPh sb="0" eb="1">
      <t>ネン</t>
    </rPh>
    <rPh sb="2" eb="3">
      <t>ツキ</t>
    </rPh>
    <phoneticPr fontId="2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</si>
  <si>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2"/>
  </si>
  <si>
    <t>気　　　　　温　　　(℃)</t>
    <rPh sb="0" eb="1">
      <t>キ</t>
    </rPh>
    <rPh sb="6" eb="7">
      <t>アツシ</t>
    </rPh>
    <phoneticPr fontId="2"/>
  </si>
  <si>
    <t>降　水　量　(mm)</t>
    <rPh sb="0" eb="1">
      <t>タカシ</t>
    </rPh>
    <rPh sb="2" eb="3">
      <t>ミズ</t>
    </rPh>
    <rPh sb="4" eb="5">
      <t>リョウ</t>
    </rPh>
    <phoneticPr fontId="2"/>
  </si>
  <si>
    <t>平　均
湿　度
　　(％)　</t>
    <rPh sb="0" eb="1">
      <t>ヒラ</t>
    </rPh>
    <rPh sb="2" eb="3">
      <t>タモツ</t>
    </rPh>
    <rPh sb="4" eb="5">
      <t>シツ</t>
    </rPh>
    <rPh sb="6" eb="7">
      <t>ド</t>
    </rPh>
    <phoneticPr fontId="2"/>
  </si>
  <si>
    <t>平　　均</t>
    <rPh sb="0" eb="1">
      <t>ヒラ</t>
    </rPh>
    <rPh sb="3" eb="4">
      <t>タモツ</t>
    </rPh>
    <phoneticPr fontId="2"/>
  </si>
  <si>
    <t>最　　高</t>
    <rPh sb="0" eb="1">
      <t>サイ</t>
    </rPh>
    <rPh sb="3" eb="4">
      <t>コウ</t>
    </rPh>
    <phoneticPr fontId="2"/>
  </si>
  <si>
    <t>最　　低</t>
    <rPh sb="0" eb="1">
      <t>サイ</t>
    </rPh>
    <rPh sb="3" eb="4">
      <t>テイ</t>
    </rPh>
    <phoneticPr fontId="2"/>
  </si>
  <si>
    <t>総　　量</t>
    <rPh sb="0" eb="1">
      <t>フサ</t>
    </rPh>
    <rPh sb="3" eb="4">
      <t>リョウ</t>
    </rPh>
    <phoneticPr fontId="2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</si>
  <si>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2"/>
  </si>
  <si>
    <t>平　均</t>
    <rPh sb="0" eb="1">
      <t>ヒラ</t>
    </rPh>
    <rPh sb="2" eb="3">
      <t>タモツ</t>
    </rPh>
    <phoneticPr fontId="2"/>
  </si>
  <si>
    <t>極</t>
    <rPh sb="0" eb="1">
      <t>キョク</t>
    </rPh>
    <phoneticPr fontId="2"/>
  </si>
  <si>
    <t>風　　速　(ｍ/s)</t>
    <rPh sb="0" eb="1">
      <t>カゼ</t>
    </rPh>
    <rPh sb="3" eb="4">
      <t>ハヤシ</t>
    </rPh>
    <phoneticPr fontId="2"/>
  </si>
  <si>
    <r>
      <t>日 照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2"/>
  </si>
  <si>
    <r>
      <t>平均</t>
    </r>
    <r>
      <rPr>
        <sz val="12"/>
        <rFont val="ＭＳ 明朝"/>
        <family val="1"/>
        <charset val="128"/>
      </rPr>
      <t>雲</t>
    </r>
    <r>
      <rPr>
        <sz val="12"/>
        <rFont val="ＭＳ 明朝"/>
        <family val="1"/>
        <charset val="128"/>
      </rPr>
      <t>量</t>
    </r>
    <rPh sb="0" eb="1">
      <t>ヒラ</t>
    </rPh>
    <rPh sb="1" eb="2">
      <t>タモツ</t>
    </rPh>
    <rPh sb="2" eb="3">
      <t>クモ</t>
    </rPh>
    <rPh sb="3" eb="4">
      <t>リョウ</t>
    </rPh>
    <phoneticPr fontId="2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</si>
  <si>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2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</si>
  <si>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2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</si>
  <si>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2"/>
  </si>
  <si>
    <t>最大風速
の風向き</t>
    <rPh sb="0" eb="2">
      <t>サイダイ</t>
    </rPh>
    <rPh sb="2" eb="4">
      <t>フウソク</t>
    </rPh>
    <rPh sb="6" eb="8">
      <t>カザム</t>
    </rPh>
    <phoneticPr fontId="2"/>
  </si>
  <si>
    <t>時　間　数
　　　　(h)</t>
    <rPh sb="0" eb="1">
      <t>トキ</t>
    </rPh>
    <rPh sb="2" eb="3">
      <t>アイダ</t>
    </rPh>
    <rPh sb="4" eb="5">
      <t>カズ</t>
    </rPh>
    <phoneticPr fontId="2"/>
  </si>
  <si>
    <t>率
(％)</t>
    <rPh sb="0" eb="1">
      <t>リツ</t>
    </rPh>
    <phoneticPr fontId="2"/>
  </si>
  <si>
    <t>快　晴
&lt;1.5</t>
    <rPh sb="0" eb="1">
      <t>カイ</t>
    </rPh>
    <rPh sb="2" eb="3">
      <t>ハレ</t>
    </rPh>
    <phoneticPr fontId="2"/>
  </si>
  <si>
    <t>雲　天
≧8.5</t>
    <rPh sb="0" eb="1">
      <t>クモ</t>
    </rPh>
    <rPh sb="2" eb="3">
      <t>テン</t>
    </rPh>
    <phoneticPr fontId="2"/>
  </si>
  <si>
    <r>
      <t>降</t>
    </r>
    <r>
      <rPr>
        <sz val="12"/>
        <rFont val="ＭＳ 明朝"/>
        <family val="1"/>
        <charset val="128"/>
      </rPr>
      <t xml:space="preserve">   </t>
    </r>
    <r>
      <rPr>
        <sz val="12"/>
        <rFont val="ＭＳ 明朝"/>
        <family val="1"/>
        <charset val="128"/>
      </rPr>
      <t>雨
0.5mm以上</t>
    </r>
    <rPh sb="0" eb="1">
      <t>タカシ</t>
    </rPh>
    <rPh sb="4" eb="5">
      <t>アメ</t>
    </rPh>
    <rPh sb="11" eb="13">
      <t>イジョウ</t>
    </rPh>
    <phoneticPr fontId="2"/>
  </si>
  <si>
    <t>風速10m
以 上</t>
    <rPh sb="0" eb="2">
      <t>フウソク</t>
    </rPh>
    <rPh sb="6" eb="7">
      <t>イ</t>
    </rPh>
    <rPh sb="8" eb="9">
      <t>ジョウ</t>
    </rPh>
    <phoneticPr fontId="2"/>
  </si>
  <si>
    <t>南南西</t>
    <rPh sb="0" eb="3">
      <t>ナンナンセイ</t>
    </rPh>
    <phoneticPr fontId="2"/>
  </si>
  <si>
    <t>資料　気象庁</t>
    <rPh sb="0" eb="2">
      <t>シリョウ</t>
    </rPh>
    <rPh sb="3" eb="6">
      <t>キショウチョウ</t>
    </rPh>
    <phoneticPr fontId="2"/>
  </si>
  <si>
    <t>２－４　　地目別土地面積の推移</t>
    <rPh sb="5" eb="7">
      <t>チモク</t>
    </rPh>
    <rPh sb="7" eb="8">
      <t>ベツ</t>
    </rPh>
    <rPh sb="8" eb="10">
      <t>トチ</t>
    </rPh>
    <rPh sb="10" eb="12">
      <t>メンセキ</t>
    </rPh>
    <rPh sb="13" eb="15">
      <t>スイイ</t>
    </rPh>
    <phoneticPr fontId="11"/>
  </si>
  <si>
    <t>（単位　１，０００㎡　）</t>
    <rPh sb="1" eb="3">
      <t>タンイ</t>
    </rPh>
    <phoneticPr fontId="1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</si>
  <si>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</si>
  <si>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年</t>
    <rPh sb="0" eb="1">
      <t>ネン</t>
    </rPh>
    <phoneticPr fontId="11"/>
  </si>
  <si>
    <t>総数</t>
    <rPh sb="0" eb="2">
      <t>ソウスウ</t>
    </rPh>
    <phoneticPr fontId="11"/>
  </si>
  <si>
    <t>田</t>
    <rPh sb="0" eb="1">
      <t>タ</t>
    </rPh>
    <phoneticPr fontId="11"/>
  </si>
  <si>
    <t>畑</t>
    <rPh sb="0" eb="1">
      <t>ハタケ</t>
    </rPh>
    <phoneticPr fontId="11"/>
  </si>
  <si>
    <t>宅地</t>
    <rPh sb="0" eb="2">
      <t>タクチ</t>
    </rPh>
    <phoneticPr fontId="11"/>
  </si>
  <si>
    <t>池沼</t>
    <rPh sb="0" eb="1">
      <t>イケ</t>
    </rPh>
    <rPh sb="1" eb="2">
      <t>ヌマ</t>
    </rPh>
    <phoneticPr fontId="11"/>
  </si>
  <si>
    <t>山林</t>
    <rPh sb="0" eb="2">
      <t>サンリン</t>
    </rPh>
    <phoneticPr fontId="11"/>
  </si>
  <si>
    <t>原野</t>
    <rPh sb="0" eb="2">
      <t>ゲンヤ</t>
    </rPh>
    <phoneticPr fontId="11"/>
  </si>
  <si>
    <t>雑種地</t>
    <rPh sb="0" eb="2">
      <t>ザッシュ</t>
    </rPh>
    <rPh sb="2" eb="3">
      <t>チ</t>
    </rPh>
    <phoneticPr fontId="11"/>
  </si>
  <si>
    <t>その他</t>
    <rPh sb="2" eb="3">
      <t>ホカ</t>
    </rPh>
    <phoneticPr fontId="11"/>
  </si>
  <si>
    <t xml:space="preserve">  ２ － ３　　河　　　　川</t>
    <rPh sb="9" eb="10">
      <t>カワ</t>
    </rPh>
    <rPh sb="14" eb="15">
      <t>カワ</t>
    </rPh>
    <phoneticPr fontId="11"/>
  </si>
  <si>
    <t>流 域 面 積</t>
  </si>
  <si>
    <t>ｍ</t>
  </si>
  <si>
    <t>k㎡</t>
  </si>
  <si>
    <t>利根川</t>
  </si>
  <si>
    <t>-</t>
  </si>
  <si>
    <t>区 分</t>
    <phoneticPr fontId="2"/>
  </si>
  <si>
    <t>指 定 延 長</t>
    <phoneticPr fontId="2"/>
  </si>
  <si>
    <t>流 路 延 長</t>
    <phoneticPr fontId="2"/>
  </si>
  <si>
    <t>水 系 名</t>
    <phoneticPr fontId="2"/>
  </si>
  <si>
    <t>区    域</t>
    <phoneticPr fontId="2"/>
  </si>
  <si>
    <t>名　称</t>
    <rPh sb="0" eb="1">
      <t>メイ</t>
    </rPh>
    <rPh sb="2" eb="3">
      <t>ショウ</t>
    </rPh>
    <phoneticPr fontId="2"/>
  </si>
  <si>
    <t>南</t>
    <rPh sb="0" eb="1">
      <t>ミナミ</t>
    </rPh>
    <phoneticPr fontId="2"/>
  </si>
  <si>
    <t>北</t>
    <rPh sb="0" eb="1">
      <t>キタ</t>
    </rPh>
    <phoneticPr fontId="2"/>
  </si>
  <si>
    <t>＊平成31年2月以降の平均雲量、天気日数の快晴、雲天のデータは無し</t>
    <rPh sb="1" eb="3">
      <t>ヘイセイ</t>
    </rPh>
    <rPh sb="5" eb="6">
      <t>ネン</t>
    </rPh>
    <rPh sb="7" eb="10">
      <t>ガツイコウ</t>
    </rPh>
    <rPh sb="11" eb="13">
      <t>ヘイキン</t>
    </rPh>
    <rPh sb="13" eb="14">
      <t>クモ</t>
    </rPh>
    <rPh sb="14" eb="15">
      <t>リョウ</t>
    </rPh>
    <rPh sb="16" eb="18">
      <t>テンキ</t>
    </rPh>
    <rPh sb="18" eb="20">
      <t>ニッスウ</t>
    </rPh>
    <rPh sb="21" eb="23">
      <t>カイセイ</t>
    </rPh>
    <rPh sb="24" eb="25">
      <t>クモ</t>
    </rPh>
    <rPh sb="25" eb="26">
      <t>テン</t>
    </rPh>
    <rPh sb="31" eb="32">
      <t>ナ</t>
    </rPh>
    <phoneticPr fontId="2"/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</si>
  <si>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</si>
  <si>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</si>
  <si>
    <t>(令和３年３月３１日現在)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</si>
  <si>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令和</t>
  </si>
  <si>
    <t>年</t>
    <phoneticPr fontId="2"/>
  </si>
  <si>
    <t>平成</t>
    <rPh sb="0" eb="1">
      <t>ヒラ</t>
    </rPh>
    <rPh sb="1" eb="2">
      <t>シゲル</t>
    </rPh>
    <phoneticPr fontId="1"/>
  </si>
  <si>
    <t>年</t>
    <rPh sb="0" eb="1">
      <t>ネン</t>
    </rPh>
    <phoneticPr fontId="5"/>
  </si>
  <si>
    <t>令和</t>
    <rPh sb="0" eb="2">
      <t>レイワ</t>
    </rPh>
    <phoneticPr fontId="1"/>
  </si>
  <si>
    <t>年</t>
    <rPh sb="0" eb="1">
      <t>ネン</t>
    </rPh>
    <phoneticPr fontId="1"/>
  </si>
  <si>
    <t>１　　級</t>
    <rPh sb="3" eb="4">
      <t>キュウ</t>
    </rPh>
    <phoneticPr fontId="2"/>
  </si>
  <si>
    <t>清　水　川</t>
    <rPh sb="0" eb="1">
      <t>キヨシ</t>
    </rPh>
    <rPh sb="2" eb="3">
      <t>ミズ</t>
    </rPh>
    <rPh sb="4" eb="5">
      <t>ガワ</t>
    </rPh>
    <phoneticPr fontId="2"/>
  </si>
  <si>
    <t xml:space="preserve"> 銚子市清川町（武木田橋）～利根川合流点</t>
    <rPh sb="1" eb="3">
      <t>チョウシ</t>
    </rPh>
    <rPh sb="3" eb="4">
      <t>シ</t>
    </rPh>
    <rPh sb="4" eb="6">
      <t>キヨカワ</t>
    </rPh>
    <rPh sb="6" eb="7">
      <t>チョウ</t>
    </rPh>
    <rPh sb="8" eb="9">
      <t>タケ</t>
    </rPh>
    <rPh sb="9" eb="10">
      <t>キ</t>
    </rPh>
    <rPh sb="10" eb="11">
      <t>タ</t>
    </rPh>
    <rPh sb="11" eb="12">
      <t>バシ</t>
    </rPh>
    <rPh sb="14" eb="17">
      <t>トネガワ</t>
    </rPh>
    <rPh sb="17" eb="20">
      <t>ゴウリュウテン</t>
    </rPh>
    <phoneticPr fontId="2"/>
  </si>
  <si>
    <t>高　田　川</t>
    <rPh sb="0" eb="1">
      <t>タカ</t>
    </rPh>
    <rPh sb="2" eb="3">
      <t>タ</t>
    </rPh>
    <rPh sb="4" eb="5">
      <t>ガワ</t>
    </rPh>
    <phoneticPr fontId="2"/>
  </si>
  <si>
    <t xml:space="preserve"> 銚子市三門町（無名橋）～利根川合流点</t>
    <rPh sb="1" eb="3">
      <t>チョウシ</t>
    </rPh>
    <rPh sb="3" eb="4">
      <t>シ</t>
    </rPh>
    <rPh sb="4" eb="6">
      <t>サンモン</t>
    </rPh>
    <rPh sb="6" eb="7">
      <t>チョウ</t>
    </rPh>
    <rPh sb="8" eb="10">
      <t>ムメイ</t>
    </rPh>
    <rPh sb="10" eb="11">
      <t>バシ</t>
    </rPh>
    <rPh sb="13" eb="16">
      <t>トネガワ</t>
    </rPh>
    <rPh sb="16" eb="19">
      <t>ゴウリュウテン</t>
    </rPh>
    <phoneticPr fontId="2"/>
  </si>
  <si>
    <t>三　宅　川</t>
    <rPh sb="0" eb="1">
      <t>サン</t>
    </rPh>
    <rPh sb="2" eb="3">
      <t>タク</t>
    </rPh>
    <rPh sb="4" eb="5">
      <t>ガワ</t>
    </rPh>
    <phoneticPr fontId="2"/>
  </si>
  <si>
    <t xml:space="preserve"> 銚子市三宅町地先～高田川合流点</t>
    <rPh sb="1" eb="3">
      <t>チョウシ</t>
    </rPh>
    <rPh sb="3" eb="4">
      <t>シ</t>
    </rPh>
    <rPh sb="4" eb="7">
      <t>ミヤケチョウ</t>
    </rPh>
    <rPh sb="7" eb="8">
      <t>チ</t>
    </rPh>
    <rPh sb="8" eb="9">
      <t>サキ</t>
    </rPh>
    <rPh sb="10" eb="12">
      <t>タカダ</t>
    </rPh>
    <rPh sb="12" eb="13">
      <t>ガワ</t>
    </rPh>
    <rPh sb="13" eb="16">
      <t>ゴウリュウテン</t>
    </rPh>
    <phoneticPr fontId="2"/>
  </si>
  <si>
    <t>２　　級</t>
    <rPh sb="3" eb="4">
      <t>キュウ</t>
    </rPh>
    <phoneticPr fontId="2"/>
  </si>
  <si>
    <t>小　畑　川</t>
    <rPh sb="0" eb="1">
      <t>ショウ</t>
    </rPh>
    <rPh sb="2" eb="3">
      <t>ハタケ</t>
    </rPh>
    <rPh sb="4" eb="5">
      <t>ガワ</t>
    </rPh>
    <phoneticPr fontId="2"/>
  </si>
  <si>
    <t xml:space="preserve"> 銚子市高神東町(矢中橋)～銚子市名洗町(海岸) </t>
    <rPh sb="1" eb="3">
      <t>チョウシ</t>
    </rPh>
    <rPh sb="3" eb="4">
      <t>シ</t>
    </rPh>
    <rPh sb="4" eb="6">
      <t>タカガミ</t>
    </rPh>
    <rPh sb="6" eb="8">
      <t>ヒガシチョウ</t>
    </rPh>
    <rPh sb="9" eb="11">
      <t>ヤナカ</t>
    </rPh>
    <rPh sb="11" eb="12">
      <t>バシ</t>
    </rPh>
    <rPh sb="14" eb="17">
      <t>チョウシシ</t>
    </rPh>
    <rPh sb="17" eb="20">
      <t>ナアライマチ</t>
    </rPh>
    <rPh sb="21" eb="23">
      <t>カイガン</t>
    </rPh>
    <phoneticPr fontId="2"/>
  </si>
  <si>
    <t>（令和３年３月３１日現在）</t>
    <phoneticPr fontId="2"/>
  </si>
  <si>
    <t>北</t>
  </si>
  <si>
    <t>南</t>
  </si>
  <si>
    <t>東南東</t>
  </si>
  <si>
    <t>北北東</t>
  </si>
  <si>
    <t>南南西</t>
  </si>
  <si>
    <t>北北西</t>
  </si>
  <si>
    <t>南東</t>
  </si>
  <si>
    <t>北</t>
    <rPh sb="0" eb="1">
      <t>キタ</t>
    </rPh>
    <phoneticPr fontId="2"/>
  </si>
  <si>
    <t>西南西</t>
    <phoneticPr fontId="2"/>
  </si>
  <si>
    <t>＊平成31年2月以降の平均雲量、天気日数の快晴、雲天のデータはないため</t>
    <rPh sb="1" eb="3">
      <t>ヘイセイ</t>
    </rPh>
    <rPh sb="5" eb="6">
      <t>ネン</t>
    </rPh>
    <rPh sb="7" eb="10">
      <t>ガツイコウ</t>
    </rPh>
    <rPh sb="11" eb="13">
      <t>ヘイキン</t>
    </rPh>
    <rPh sb="13" eb="14">
      <t>クモ</t>
    </rPh>
    <rPh sb="14" eb="15">
      <t>リョウ</t>
    </rPh>
    <rPh sb="16" eb="18">
      <t>テンキ</t>
    </rPh>
    <rPh sb="18" eb="20">
      <t>ニッスウ</t>
    </rPh>
    <rPh sb="21" eb="23">
      <t>カイセイ</t>
    </rPh>
    <rPh sb="24" eb="25">
      <t>クモ</t>
    </rPh>
    <rPh sb="25" eb="26">
      <t>テン</t>
    </rPh>
    <phoneticPr fontId="2"/>
  </si>
  <si>
    <t>　1月のみの数値を掲載</t>
    <rPh sb="2" eb="3">
      <t>ツキ</t>
    </rPh>
    <rPh sb="6" eb="8">
      <t>スウチ</t>
    </rPh>
    <rPh sb="9" eb="11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</si>
</sst>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0.0_ "/>
    <numFmt numFmtId="177" formatCode="#,##0_);[Red]\(#,##0\)"/>
    <numFmt numFmtId="178" formatCode="#,##0_ "/>
    <numFmt numFmtId="179" formatCode="#,##0.0_ "/>
    <numFmt numFmtId="180" formatCode="0_ "/>
    <numFmt numFmtId="181" formatCode="0_);[Red]\(0\)"/>
    <numFmt numFmtId="182" formatCode="#,###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2" fontId="3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8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Alignment="1"/>
    <xf numFmtId="178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78" fontId="3" fillId="2" borderId="2" xfId="0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vertical="center"/>
    </xf>
    <xf numFmtId="178" fontId="3" fillId="2" borderId="1" xfId="0" applyNumberFormat="1" applyFont="1" applyFill="1" applyBorder="1" applyAlignment="1">
      <alignment vertical="center"/>
    </xf>
    <xf numFmtId="178" fontId="1" fillId="2" borderId="0" xfId="0" applyNumberFormat="1" applyFont="1" applyFill="1" applyBorder="1" applyAlignment="1">
      <alignment vertical="center"/>
    </xf>
    <xf numFmtId="178" fontId="3" fillId="2" borderId="0" xfId="0" applyNumberFormat="1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80" fontId="10" fillId="2" borderId="0" xfId="0" applyNumberFormat="1" applyFont="1" applyFill="1" applyBorder="1" applyAlignment="1">
      <alignment vertical="center"/>
    </xf>
    <xf numFmtId="180" fontId="3" fillId="2" borderId="0" xfId="0" applyNumberFormat="1" applyFont="1" applyFill="1" applyBorder="1" applyAlignment="1">
      <alignment vertical="center"/>
    </xf>
    <xf numFmtId="0" fontId="3" fillId="2" borderId="2" xfId="0" applyFont="1" applyFill="1" applyBorder="1">
      <alignment vertical="center"/>
    </xf>
    <xf numFmtId="180" fontId="3" fillId="2" borderId="2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0" fontId="14" fillId="0" borderId="0" xfId="0" applyFont="1" applyFill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3" borderId="1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/>
    <xf numFmtId="0" fontId="14" fillId="0" borderId="23" xfId="0" applyFont="1" applyBorder="1" applyAlignment="1">
      <alignment horizontal="right" vertical="center"/>
    </xf>
    <xf numFmtId="38" fontId="14" fillId="0" borderId="24" xfId="1" applyFont="1" applyBorder="1" applyAlignment="1">
      <alignment vertical="center"/>
    </xf>
    <xf numFmtId="38" fontId="14" fillId="0" borderId="25" xfId="1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distributed" vertical="center" indent="1"/>
    </xf>
    <xf numFmtId="0" fontId="13" fillId="0" borderId="17" xfId="0" applyFont="1" applyBorder="1" applyAlignment="1">
      <alignment horizontal="distributed" vertical="center" indent="1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178" fontId="18" fillId="0" borderId="23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178" fontId="18" fillId="0" borderId="24" xfId="0" applyNumberFormat="1" applyFont="1" applyBorder="1" applyAlignment="1">
      <alignment horizontal="right" vertical="center"/>
    </xf>
    <xf numFmtId="178" fontId="14" fillId="0" borderId="24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0" fillId="2" borderId="0" xfId="0" applyFont="1" applyFill="1">
      <alignment vertical="center"/>
    </xf>
    <xf numFmtId="178" fontId="14" fillId="0" borderId="23" xfId="0" applyNumberFormat="1" applyFont="1" applyBorder="1">
      <alignment vertical="center"/>
    </xf>
    <xf numFmtId="178" fontId="14" fillId="0" borderId="24" xfId="0" applyNumberFormat="1" applyFont="1" applyBorder="1">
      <alignment vertical="center"/>
    </xf>
    <xf numFmtId="178" fontId="18" fillId="0" borderId="25" xfId="0" applyNumberFormat="1" applyFont="1" applyBorder="1" applyAlignment="1">
      <alignment horizontal="right" vertical="center"/>
    </xf>
    <xf numFmtId="178" fontId="14" fillId="0" borderId="25" xfId="0" applyNumberFormat="1" applyFont="1" applyBorder="1">
      <alignment vertical="center"/>
    </xf>
    <xf numFmtId="178" fontId="14" fillId="0" borderId="25" xfId="0" applyNumberFormat="1" applyFont="1" applyBorder="1" applyAlignment="1">
      <alignment horizontal="right" vertical="center"/>
    </xf>
    <xf numFmtId="176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12" fillId="4" borderId="0" xfId="0" applyFont="1" applyFill="1" applyAlignment="1"/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vertical="center"/>
    </xf>
    <xf numFmtId="182" fontId="3" fillId="2" borderId="0" xfId="0" applyNumberFormat="1" applyFont="1" applyFill="1">
      <alignment vertical="center"/>
    </xf>
    <xf numFmtId="182" fontId="3" fillId="2" borderId="0" xfId="0" applyNumberFormat="1" applyFont="1" applyFill="1" applyAlignment="1">
      <alignment horizontal="left" vertical="center"/>
    </xf>
    <xf numFmtId="182" fontId="1" fillId="2" borderId="0" xfId="0" applyNumberFormat="1" applyFont="1" applyFill="1">
      <alignment vertical="center"/>
    </xf>
    <xf numFmtId="182" fontId="3" fillId="2" borderId="0" xfId="0" applyNumberFormat="1" applyFont="1" applyFill="1" applyAlignment="1">
      <alignment vertical="center"/>
    </xf>
    <xf numFmtId="182" fontId="1" fillId="2" borderId="2" xfId="0" applyNumberFormat="1" applyFont="1" applyFill="1" applyBorder="1">
      <alignment vertical="center"/>
    </xf>
    <xf numFmtId="182" fontId="3" fillId="2" borderId="2" xfId="0" applyNumberFormat="1" applyFont="1" applyFill="1" applyBorder="1">
      <alignment vertical="center"/>
    </xf>
    <xf numFmtId="182" fontId="3" fillId="2" borderId="2" xfId="0" applyNumberFormat="1" applyFont="1" applyFill="1" applyBorder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182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82" fontId="3" fillId="2" borderId="2" xfId="0" applyNumberFormat="1" applyFont="1" applyFill="1" applyBorder="1" applyAlignment="1">
      <alignment horizontal="center" vertical="center"/>
    </xf>
    <xf numFmtId="182" fontId="0" fillId="2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0" fillId="2" borderId="12" xfId="0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3" fillId="2" borderId="10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right" vertical="center"/>
    </xf>
    <xf numFmtId="178" fontId="3" fillId="2" borderId="2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right" vertical="center"/>
    </xf>
    <xf numFmtId="41" fontId="3" fillId="2" borderId="2" xfId="0" applyNumberFormat="1" applyFont="1" applyFill="1" applyBorder="1" applyAlignment="1">
      <alignment horizontal="center" vertical="center"/>
    </xf>
    <xf numFmtId="182" fontId="3" fillId="2" borderId="0" xfId="0" applyNumberFormat="1" applyFont="1" applyFill="1" applyAlignment="1">
      <alignment horizontal="center" vertical="center"/>
    </xf>
    <xf numFmtId="182" fontId="1" fillId="2" borderId="0" xfId="0" applyNumberFormat="1" applyFont="1" applyFill="1" applyAlignment="1">
      <alignment horizontal="center" vertical="center"/>
    </xf>
    <xf numFmtId="182" fontId="0" fillId="2" borderId="0" xfId="0" applyNumberFormat="1" applyFont="1" applyFill="1" applyAlignment="1">
      <alignment horizontal="center" vertical="center"/>
    </xf>
    <xf numFmtId="179" fontId="3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82" fontId="10" fillId="2" borderId="0" xfId="0" applyNumberFormat="1" applyFont="1" applyFill="1" applyAlignment="1">
      <alignment horizontal="center" vertical="center"/>
    </xf>
    <xf numFmtId="179" fontId="3" fillId="2" borderId="5" xfId="0" applyNumberFormat="1" applyFont="1" applyFill="1" applyBorder="1" applyAlignment="1">
      <alignment horizontal="right" vertical="center"/>
    </xf>
    <xf numFmtId="179" fontId="3" fillId="2" borderId="0" xfId="0" applyNumberFormat="1" applyFont="1" applyFill="1" applyBorder="1" applyAlignment="1">
      <alignment horizontal="right" vertical="center"/>
    </xf>
    <xf numFmtId="179" fontId="3" fillId="2" borderId="5" xfId="0" applyNumberFormat="1" applyFont="1" applyFill="1" applyBorder="1" applyAlignment="1">
      <alignment vertical="center"/>
    </xf>
    <xf numFmtId="179" fontId="3" fillId="2" borderId="0" xfId="0" applyNumberFormat="1" applyFont="1" applyFill="1" applyBorder="1" applyAlignment="1">
      <alignment vertical="center"/>
    </xf>
    <xf numFmtId="179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2" borderId="0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9" fontId="10" fillId="2" borderId="5" xfId="0" applyNumberFormat="1" applyFont="1" applyFill="1" applyBorder="1" applyAlignment="1">
      <alignment vertical="center"/>
    </xf>
    <xf numFmtId="179" fontId="10" fillId="2" borderId="0" xfId="0" applyNumberFormat="1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179" fontId="10" fillId="2" borderId="0" xfId="0" applyNumberFormat="1" applyFont="1" applyFill="1" applyBorder="1" applyAlignment="1">
      <alignment horizontal="right" vertical="center"/>
    </xf>
    <xf numFmtId="180" fontId="10" fillId="2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vertical="center"/>
    </xf>
    <xf numFmtId="180" fontId="3" fillId="2" borderId="0" xfId="0" applyNumberFormat="1" applyFont="1" applyFill="1" applyBorder="1" applyAlignment="1">
      <alignment horizontal="right" vertical="center"/>
    </xf>
    <xf numFmtId="179" fontId="3" fillId="2" borderId="3" xfId="0" applyNumberFormat="1" applyFont="1" applyFill="1" applyBorder="1" applyAlignment="1">
      <alignment vertical="center"/>
    </xf>
    <xf numFmtId="179" fontId="3" fillId="2" borderId="2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9" fontId="3" fillId="2" borderId="2" xfId="0" applyNumberFormat="1" applyFont="1" applyFill="1" applyBorder="1" applyAlignment="1">
      <alignment horizontal="right" vertical="center"/>
    </xf>
    <xf numFmtId="180" fontId="3" fillId="2" borderId="2" xfId="0" applyNumberFormat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distributed" vertical="center" wrapText="1"/>
    </xf>
    <xf numFmtId="0" fontId="1" fillId="2" borderId="14" xfId="0" applyFont="1" applyFill="1" applyBorder="1" applyAlignment="1">
      <alignment horizontal="distributed" vertical="center"/>
    </xf>
    <xf numFmtId="0" fontId="1" fillId="2" borderId="15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0" fillId="2" borderId="17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180" fontId="3" fillId="2" borderId="0" xfId="0" applyNumberFormat="1" applyFont="1" applyFill="1" applyAlignment="1">
      <alignment horizontal="right" vertical="center"/>
    </xf>
    <xf numFmtId="181" fontId="3" fillId="2" borderId="0" xfId="0" applyNumberFormat="1" applyFont="1" applyFill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181" fontId="10" fillId="2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41" fontId="3" fillId="2" borderId="0" xfId="0" applyNumberFormat="1" applyFont="1" applyFill="1" applyAlignment="1">
      <alignment horizontal="right" vertical="center"/>
    </xf>
    <xf numFmtId="41" fontId="3" fillId="2" borderId="2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81" fontId="3" fillId="2" borderId="2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18</xdr:row>
      <xdr:rowOff>57150</xdr:rowOff>
    </xdr:from>
    <xdr:to>
      <xdr:col>25</xdr:col>
      <xdr:colOff>123825</xdr:colOff>
      <xdr:row>35</xdr:row>
      <xdr:rowOff>66675</xdr:rowOff>
    </xdr:to>
    <xdr:pic>
      <xdr:nvPicPr>
        <xdr:cNvPr id="1057" name="Pictur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72000"/>
          <a:ext cx="363855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63"/>
  <sheetViews>
    <sheetView showGridLines="0" tabSelected="1" zoomScale="80" zoomScaleNormal="80" workbookViewId="0"/>
  </sheetViews>
  <sheetFormatPr defaultColWidth="2.25" defaultRowHeight="14.25" x14ac:dyDescent="0.15"/>
  <cols>
    <col min="1" max="1" width="2.25" style="1" customWidth="1"/>
    <col min="2" max="2" width="2.875" style="1" customWidth="1"/>
    <col min="3" max="3" width="3" style="1" customWidth="1"/>
    <col min="4" max="4" width="3.875" style="1" customWidth="1"/>
    <col min="5" max="5" width="2.875" style="1" customWidth="1"/>
    <col min="6" max="6" width="4.5" style="1" customWidth="1"/>
    <col min="7" max="7" width="2.875" style="1" customWidth="1"/>
    <col min="8" max="8" width="4" style="1" customWidth="1"/>
    <col min="9" max="9" width="2.875" style="1" customWidth="1"/>
    <col min="10" max="18" width="2.75" style="1" customWidth="1"/>
    <col min="19" max="29" width="2.875" style="1" customWidth="1"/>
    <col min="30" max="30" width="9.75" style="1" customWidth="1"/>
    <col min="31" max="31" width="4.125" style="1" customWidth="1"/>
    <col min="32" max="16384" width="2.25" style="1"/>
  </cols>
  <sheetData>
    <row r="1" spans="2:36" s="130" customFormat="1" ht="24.95" customHeight="1" x14ac:dyDescent="0.15">
      <c r="B1" s="131" t="s">
        <v>21</v>
      </c>
      <c r="C1" s="131"/>
      <c r="D1" s="131"/>
      <c r="E1" s="131"/>
      <c r="F1" s="131"/>
      <c r="G1" s="131"/>
      <c r="H1" s="131"/>
      <c r="I1" s="131"/>
      <c r="J1" s="6"/>
      <c r="K1" s="6"/>
      <c r="L1" s="6"/>
      <c r="M1" s="6"/>
      <c r="N1" s="6"/>
      <c r="O1" s="6"/>
      <c r="P1" s="6"/>
    </row>
    <row r="2" spans="2:36" ht="20.100000000000001" customHeight="1" x14ac:dyDescent="0.15"/>
    <row r="3" spans="2:36" ht="24.95" customHeight="1" x14ac:dyDescent="0.15">
      <c r="B3" s="137" t="s">
        <v>18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</row>
    <row r="4" spans="2:36" ht="24.95" customHeight="1" x14ac:dyDescent="0.1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2:36" ht="24.95" customHeight="1" x14ac:dyDescent="0.1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2:36" ht="20.100000000000001" customHeight="1" x14ac:dyDescent="0.15">
      <c r="B6" s="139" t="s">
        <v>27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7"/>
      <c r="AJ6" s="17"/>
    </row>
    <row r="7" spans="2:36" ht="19.5" customHeight="1" x14ac:dyDescent="0.15"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7"/>
      <c r="AJ7" s="17"/>
    </row>
    <row r="8" spans="2:36" ht="19.5" customHeight="1" x14ac:dyDescent="0.15"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7"/>
      <c r="AJ8" s="17"/>
    </row>
    <row r="9" spans="2:36" ht="19.5" customHeight="1" x14ac:dyDescent="0.15"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7"/>
      <c r="AJ9" s="17"/>
    </row>
    <row r="10" spans="2:36" ht="19.5" customHeight="1" x14ac:dyDescent="0.15"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7"/>
      <c r="AJ10" s="17"/>
    </row>
    <row r="11" spans="2:36" ht="19.5" customHeight="1" x14ac:dyDescent="0.15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7"/>
      <c r="AJ11" s="17"/>
    </row>
    <row r="12" spans="2:36" ht="19.5" customHeight="1" x14ac:dyDescent="0.15"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7"/>
      <c r="AJ12" s="17"/>
    </row>
    <row r="13" spans="2:36" ht="19.5" customHeight="1" x14ac:dyDescent="0.15"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7"/>
      <c r="AJ13" s="17"/>
    </row>
    <row r="14" spans="2:36" ht="19.5" customHeight="1" x14ac:dyDescent="0.1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36" ht="14.25" customHeight="1" x14ac:dyDescent="0.1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2:36" ht="18.75" x14ac:dyDescent="0.15">
      <c r="B16" s="140" t="s">
        <v>0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</row>
    <row r="25" spans="32:33" x14ac:dyDescent="0.15">
      <c r="AF25" s="5"/>
      <c r="AG25" s="5"/>
    </row>
    <row r="36" spans="2:31" ht="19.5" customHeight="1" x14ac:dyDescent="0.15"/>
    <row r="37" spans="2:31" ht="30" customHeight="1" x14ac:dyDescent="0.15">
      <c r="B37" s="137" t="s">
        <v>19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</row>
    <row r="38" spans="2:31" ht="15" thickBot="1" x14ac:dyDescent="0.2"/>
    <row r="39" spans="2:31" ht="21.95" customHeight="1" x14ac:dyDescent="0.15">
      <c r="B39" s="136" t="s">
        <v>22</v>
      </c>
      <c r="C39" s="136"/>
      <c r="D39" s="136"/>
      <c r="E39" s="136"/>
      <c r="F39" s="136"/>
      <c r="G39" s="136"/>
      <c r="H39" s="136"/>
      <c r="I39" s="138"/>
      <c r="J39" s="132" t="s">
        <v>1</v>
      </c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4"/>
      <c r="AD39" s="135" t="s">
        <v>2</v>
      </c>
      <c r="AE39" s="136"/>
    </row>
    <row r="40" spans="2:31" ht="21.95" customHeight="1" x14ac:dyDescent="0.15">
      <c r="B40" s="141" t="s">
        <v>3</v>
      </c>
      <c r="C40" s="141"/>
      <c r="D40" s="7">
        <v>8</v>
      </c>
      <c r="E40" s="3" t="s">
        <v>4</v>
      </c>
      <c r="F40" s="7">
        <v>2</v>
      </c>
      <c r="G40" s="3" t="s">
        <v>5</v>
      </c>
      <c r="H40" s="7">
        <v>11</v>
      </c>
      <c r="I40" s="3" t="s">
        <v>6</v>
      </c>
      <c r="J40" s="142" t="s">
        <v>7</v>
      </c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  <c r="AD40" s="9">
        <v>19.34</v>
      </c>
      <c r="AE40" s="2" t="s">
        <v>16</v>
      </c>
    </row>
    <row r="41" spans="2:31" ht="21.95" customHeight="1" x14ac:dyDescent="0.15">
      <c r="D41" s="8">
        <v>12</v>
      </c>
      <c r="F41" s="8">
        <v>2</v>
      </c>
      <c r="H41" s="8">
        <v>11</v>
      </c>
      <c r="J41" s="149" t="s">
        <v>25</v>
      </c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8"/>
      <c r="AD41" s="10">
        <v>35.76</v>
      </c>
    </row>
    <row r="42" spans="2:31" ht="21.95" customHeight="1" x14ac:dyDescent="0.15">
      <c r="D42" s="8">
        <v>29</v>
      </c>
      <c r="F42" s="8">
        <v>4</v>
      </c>
      <c r="H42" s="8">
        <v>1</v>
      </c>
      <c r="J42" s="146" t="s">
        <v>8</v>
      </c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8"/>
      <c r="AD42" s="10">
        <v>61.44</v>
      </c>
    </row>
    <row r="43" spans="2:31" ht="21.95" customHeight="1" x14ac:dyDescent="0.15">
      <c r="D43" s="8">
        <v>30</v>
      </c>
      <c r="F43" s="8">
        <v>2</v>
      </c>
      <c r="H43" s="8">
        <v>11</v>
      </c>
      <c r="J43" s="146" t="s">
        <v>9</v>
      </c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8"/>
      <c r="AD43" s="10">
        <v>74.819999999999993</v>
      </c>
    </row>
    <row r="44" spans="2:31" ht="21.95" customHeight="1" x14ac:dyDescent="0.15">
      <c r="D44" s="8">
        <v>30</v>
      </c>
      <c r="F44" s="8">
        <v>10</v>
      </c>
      <c r="H44" s="8">
        <v>1</v>
      </c>
      <c r="J44" s="146" t="s">
        <v>10</v>
      </c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8"/>
      <c r="AD44" s="10">
        <v>73.66</v>
      </c>
    </row>
    <row r="45" spans="2:31" ht="21.95" customHeight="1" x14ac:dyDescent="0.15">
      <c r="D45" s="8">
        <v>31</v>
      </c>
      <c r="F45" s="8">
        <v>4</v>
      </c>
      <c r="H45" s="8">
        <v>10</v>
      </c>
      <c r="J45" s="146" t="s">
        <v>20</v>
      </c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8"/>
      <c r="AD45" s="10">
        <v>89.08</v>
      </c>
    </row>
    <row r="46" spans="2:31" ht="21.95" customHeight="1" x14ac:dyDescent="0.15">
      <c r="D46" s="8">
        <v>32</v>
      </c>
      <c r="F46" s="8">
        <v>4</v>
      </c>
      <c r="H46" s="8">
        <v>1</v>
      </c>
      <c r="J46" s="146" t="s">
        <v>11</v>
      </c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8"/>
      <c r="AD46" s="10">
        <v>84.19</v>
      </c>
    </row>
    <row r="47" spans="2:31" ht="21.95" customHeight="1" x14ac:dyDescent="0.15">
      <c r="D47" s="8">
        <v>33</v>
      </c>
      <c r="F47" s="8">
        <v>8</v>
      </c>
      <c r="H47" s="8">
        <v>1</v>
      </c>
      <c r="J47" s="146" t="s">
        <v>12</v>
      </c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8"/>
      <c r="AD47" s="10">
        <v>84.51</v>
      </c>
    </row>
    <row r="48" spans="2:31" ht="21.95" customHeight="1" x14ac:dyDescent="0.15">
      <c r="D48" s="8">
        <v>42</v>
      </c>
      <c r="F48" s="8">
        <v>10</v>
      </c>
      <c r="H48" s="8">
        <v>1</v>
      </c>
      <c r="J48" s="146" t="s">
        <v>13</v>
      </c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8"/>
      <c r="AD48" s="10">
        <v>84.72</v>
      </c>
    </row>
    <row r="49" spans="2:32" ht="21.95" customHeight="1" x14ac:dyDescent="0.15">
      <c r="D49" s="8">
        <v>44</v>
      </c>
      <c r="F49" s="8">
        <v>10</v>
      </c>
      <c r="H49" s="8">
        <v>1</v>
      </c>
      <c r="J49" s="146" t="s">
        <v>17</v>
      </c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8"/>
      <c r="AD49" s="10">
        <v>84.74</v>
      </c>
    </row>
    <row r="50" spans="2:32" ht="21.95" customHeight="1" x14ac:dyDescent="0.15">
      <c r="D50" s="8">
        <v>45</v>
      </c>
      <c r="F50" s="8">
        <v>10</v>
      </c>
      <c r="H50" s="8">
        <v>1</v>
      </c>
      <c r="J50" s="146" t="s">
        <v>17</v>
      </c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8"/>
      <c r="AD50" s="10">
        <v>84.75</v>
      </c>
    </row>
    <row r="51" spans="2:32" ht="21.95" customHeight="1" x14ac:dyDescent="0.15">
      <c r="D51" s="8">
        <v>46</v>
      </c>
      <c r="F51" s="8">
        <v>10</v>
      </c>
      <c r="H51" s="8">
        <v>1</v>
      </c>
      <c r="J51" s="146" t="s">
        <v>17</v>
      </c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8"/>
      <c r="AD51" s="10">
        <v>84.92</v>
      </c>
    </row>
    <row r="52" spans="2:32" ht="21.95" customHeight="1" x14ac:dyDescent="0.15">
      <c r="D52" s="8">
        <v>53</v>
      </c>
      <c r="F52" s="8">
        <v>10</v>
      </c>
      <c r="H52" s="8">
        <v>1</v>
      </c>
      <c r="J52" s="146" t="s">
        <v>17</v>
      </c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8"/>
      <c r="AD52" s="10">
        <v>84.93</v>
      </c>
    </row>
    <row r="53" spans="2:32" ht="21.95" customHeight="1" x14ac:dyDescent="0.15">
      <c r="D53" s="8">
        <v>54</v>
      </c>
      <c r="F53" s="8">
        <v>10</v>
      </c>
      <c r="H53" s="8">
        <v>1</v>
      </c>
      <c r="J53" s="146" t="s">
        <v>17</v>
      </c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8"/>
      <c r="AD53" s="10">
        <v>85</v>
      </c>
    </row>
    <row r="54" spans="2:32" ht="21.95" customHeight="1" x14ac:dyDescent="0.15">
      <c r="D54" s="8">
        <v>56</v>
      </c>
      <c r="F54" s="8">
        <v>10</v>
      </c>
      <c r="H54" s="8">
        <v>1</v>
      </c>
      <c r="J54" s="146" t="s">
        <v>17</v>
      </c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8"/>
      <c r="AD54" s="10">
        <v>85.03</v>
      </c>
    </row>
    <row r="55" spans="2:32" ht="21.95" customHeight="1" x14ac:dyDescent="0.15">
      <c r="D55" s="8">
        <v>58</v>
      </c>
      <c r="F55" s="8">
        <v>10</v>
      </c>
      <c r="H55" s="8">
        <v>1</v>
      </c>
      <c r="J55" s="146" t="s">
        <v>17</v>
      </c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8"/>
      <c r="AD55" s="10">
        <v>85.11</v>
      </c>
    </row>
    <row r="56" spans="2:32" ht="21.95" customHeight="1" x14ac:dyDescent="0.15">
      <c r="D56" s="8">
        <v>63</v>
      </c>
      <c r="F56" s="8">
        <v>10</v>
      </c>
      <c r="H56" s="8">
        <v>1</v>
      </c>
      <c r="J56" s="146" t="s">
        <v>10</v>
      </c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8"/>
      <c r="AD56" s="10">
        <v>83.59</v>
      </c>
    </row>
    <row r="57" spans="2:32" ht="21.95" customHeight="1" x14ac:dyDescent="0.15">
      <c r="B57" s="145" t="s">
        <v>15</v>
      </c>
      <c r="C57" s="145"/>
      <c r="D57" s="8">
        <v>7</v>
      </c>
      <c r="E57" s="1" t="s">
        <v>4</v>
      </c>
      <c r="F57" s="8">
        <v>10</v>
      </c>
      <c r="G57" s="1" t="s">
        <v>23</v>
      </c>
      <c r="H57" s="8">
        <v>1</v>
      </c>
      <c r="I57" s="1" t="s">
        <v>24</v>
      </c>
      <c r="J57" s="146" t="s">
        <v>13</v>
      </c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8"/>
      <c r="AD57" s="10">
        <v>83.6</v>
      </c>
    </row>
    <row r="58" spans="2:32" ht="21.95" customHeight="1" x14ac:dyDescent="0.15">
      <c r="D58" s="8">
        <v>10</v>
      </c>
      <c r="F58" s="8">
        <v>10</v>
      </c>
      <c r="H58" s="8">
        <v>1</v>
      </c>
      <c r="J58" s="146" t="s">
        <v>10</v>
      </c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8"/>
      <c r="AD58" s="10">
        <v>83.69</v>
      </c>
    </row>
    <row r="59" spans="2:32" ht="21.95" customHeight="1" x14ac:dyDescent="0.15">
      <c r="B59" s="11"/>
      <c r="C59" s="11"/>
      <c r="D59" s="12">
        <v>13</v>
      </c>
      <c r="E59" s="11"/>
      <c r="F59" s="12">
        <v>10</v>
      </c>
      <c r="G59" s="11"/>
      <c r="H59" s="12">
        <v>1</v>
      </c>
      <c r="I59" s="11"/>
      <c r="J59" s="146" t="s">
        <v>14</v>
      </c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8"/>
      <c r="AD59" s="13">
        <v>83.87</v>
      </c>
    </row>
    <row r="60" spans="2:32" ht="21.95" customHeight="1" x14ac:dyDescent="0.15">
      <c r="B60" s="11"/>
      <c r="C60" s="11"/>
      <c r="D60" s="12">
        <v>17</v>
      </c>
      <c r="E60" s="11"/>
      <c r="F60" s="12">
        <v>10</v>
      </c>
      <c r="G60" s="11"/>
      <c r="H60" s="12">
        <v>1</v>
      </c>
      <c r="I60" s="11"/>
      <c r="J60" s="146" t="s">
        <v>14</v>
      </c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8"/>
      <c r="AD60" s="13">
        <v>83.91</v>
      </c>
    </row>
    <row r="61" spans="2:32" ht="21.95" customHeight="1" x14ac:dyDescent="0.15">
      <c r="B61" s="11"/>
      <c r="C61" s="11"/>
      <c r="D61" s="12">
        <v>26</v>
      </c>
      <c r="E61" s="11"/>
      <c r="F61" s="12">
        <v>10</v>
      </c>
      <c r="G61" s="11"/>
      <c r="H61" s="12">
        <v>1</v>
      </c>
      <c r="I61" s="11"/>
      <c r="J61" s="146" t="s">
        <v>14</v>
      </c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8"/>
      <c r="AD61" s="13">
        <v>84.19</v>
      </c>
    </row>
    <row r="62" spans="2:32" ht="21.95" customHeight="1" x14ac:dyDescent="0.15">
      <c r="B62" s="4"/>
      <c r="C62" s="4"/>
      <c r="D62" s="14">
        <v>28</v>
      </c>
      <c r="E62" s="4"/>
      <c r="F62" s="14">
        <v>10</v>
      </c>
      <c r="G62" s="4"/>
      <c r="H62" s="14">
        <v>1</v>
      </c>
      <c r="I62" s="4"/>
      <c r="J62" s="152" t="s">
        <v>14</v>
      </c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4"/>
      <c r="AD62" s="15">
        <v>84.2</v>
      </c>
    </row>
    <row r="63" spans="2:32" x14ac:dyDescent="0.15">
      <c r="Z63" s="150" t="s">
        <v>26</v>
      </c>
      <c r="AA63" s="150"/>
      <c r="AB63" s="150"/>
      <c r="AC63" s="150"/>
      <c r="AD63" s="151"/>
      <c r="AE63" s="16"/>
      <c r="AF63" s="16"/>
    </row>
  </sheetData>
  <mergeCells count="34">
    <mergeCell ref="Z63:AD63"/>
    <mergeCell ref="J60:AC60"/>
    <mergeCell ref="J49:AC49"/>
    <mergeCell ref="J58:AC58"/>
    <mergeCell ref="J59:AC59"/>
    <mergeCell ref="J55:AC55"/>
    <mergeCell ref="J56:AC56"/>
    <mergeCell ref="J50:AC50"/>
    <mergeCell ref="J54:AC54"/>
    <mergeCell ref="J52:AC52"/>
    <mergeCell ref="J53:AC53"/>
    <mergeCell ref="J61:AC61"/>
    <mergeCell ref="J62:AC62"/>
    <mergeCell ref="B40:C40"/>
    <mergeCell ref="J40:AC40"/>
    <mergeCell ref="B57:C57"/>
    <mergeCell ref="J57:AC57"/>
    <mergeCell ref="J51:AC51"/>
    <mergeCell ref="J44:AC44"/>
    <mergeCell ref="J45:AC45"/>
    <mergeCell ref="J46:AC46"/>
    <mergeCell ref="J47:AC47"/>
    <mergeCell ref="J41:AC41"/>
    <mergeCell ref="J42:AC42"/>
    <mergeCell ref="J43:AC43"/>
    <mergeCell ref="J48:AC48"/>
    <mergeCell ref="B1:I1"/>
    <mergeCell ref="J39:AC39"/>
    <mergeCell ref="AD39:AE39"/>
    <mergeCell ref="B37:AE37"/>
    <mergeCell ref="B39:I39"/>
    <mergeCell ref="B6:AH13"/>
    <mergeCell ref="B3:AE3"/>
    <mergeCell ref="B16:AE16"/>
  </mergeCells>
  <phoneticPr fontId="2"/>
  <printOptions horizontalCentered="1"/>
  <pageMargins left="0.78740157480314965" right="0.51181102362204722" top="0.59055118110236227" bottom="0.59055118110236227" header="0.78740157480314965" footer="0.35433070866141736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1"/>
  <sheetViews>
    <sheetView zoomScale="85" zoomScaleNormal="85" workbookViewId="0">
      <selection sqref="A1:XFD1"/>
    </sheetView>
  </sheetViews>
  <sheetFormatPr defaultColWidth="2.25" defaultRowHeight="14.25" x14ac:dyDescent="0.15"/>
  <cols>
    <col min="1" max="3" width="2.25" style="20" customWidth="1"/>
    <col min="4" max="4" width="3.875" style="20" customWidth="1"/>
    <col min="5" max="5" width="3.125" style="20" customWidth="1"/>
    <col min="6" max="6" width="3.5" style="20" customWidth="1"/>
    <col min="7" max="7" width="2.75" style="20" customWidth="1"/>
    <col min="8" max="8" width="2.625" style="20" customWidth="1"/>
    <col min="9" max="9" width="2.75" style="20" customWidth="1"/>
    <col min="10" max="27" width="2.875" style="20" customWidth="1"/>
    <col min="28" max="28" width="3.875" style="20" customWidth="1"/>
    <col min="29" max="29" width="2.125" style="20" customWidth="1"/>
    <col min="30" max="30" width="2.625" style="20" customWidth="1"/>
    <col min="31" max="31" width="1.375" style="20" customWidth="1"/>
    <col min="32" max="32" width="2.25" style="20" customWidth="1"/>
    <col min="33" max="33" width="1.75" style="20" customWidth="1"/>
    <col min="34" max="34" width="3.875" style="20" customWidth="1"/>
    <col min="35" max="35" width="2.25" style="20" customWidth="1"/>
    <col min="36" max="16384" width="2.25" style="20"/>
  </cols>
  <sheetData>
    <row r="1" spans="1:36" s="128" customFormat="1" ht="24" customHeight="1" x14ac:dyDescent="0.2">
      <c r="A1" s="155" t="s">
        <v>50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29"/>
    </row>
    <row r="2" spans="1:36" ht="14.2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19"/>
    </row>
    <row r="3" spans="1:36" ht="30" customHeight="1" thickBot="1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156" t="s">
        <v>109</v>
      </c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23"/>
    </row>
    <row r="4" spans="1:36" ht="24.75" customHeight="1" x14ac:dyDescent="0.15">
      <c r="B4" s="158" t="s">
        <v>29</v>
      </c>
      <c r="C4" s="158"/>
      <c r="D4" s="158"/>
      <c r="E4" s="158"/>
      <c r="F4" s="158"/>
      <c r="G4" s="159" t="s">
        <v>30</v>
      </c>
      <c r="H4" s="159"/>
      <c r="I4" s="159"/>
      <c r="J4" s="159"/>
      <c r="K4" s="159"/>
      <c r="L4" s="159"/>
      <c r="M4" s="159"/>
      <c r="N4" s="159"/>
      <c r="O4" s="159"/>
      <c r="P4" s="159" t="s">
        <v>31</v>
      </c>
      <c r="Q4" s="159"/>
      <c r="R4" s="159"/>
      <c r="S4" s="159"/>
      <c r="T4" s="159"/>
      <c r="U4" s="159"/>
      <c r="V4" s="159"/>
      <c r="W4" s="159"/>
      <c r="X4" s="159"/>
      <c r="Y4" s="158" t="s">
        <v>32</v>
      </c>
      <c r="Z4" s="158"/>
      <c r="AA4" s="158"/>
      <c r="AB4" s="158"/>
      <c r="AC4" s="158"/>
      <c r="AD4" s="158"/>
      <c r="AE4" s="158"/>
      <c r="AF4" s="158"/>
      <c r="AG4" s="158"/>
      <c r="AH4" s="158"/>
      <c r="AI4" s="24"/>
    </row>
    <row r="5" spans="1:36" ht="18" customHeight="1" x14ac:dyDescent="0.15">
      <c r="B5" s="160"/>
      <c r="C5" s="160"/>
      <c r="D5" s="160"/>
      <c r="E5" s="160"/>
      <c r="F5" s="160"/>
      <c r="G5" s="161"/>
      <c r="H5" s="162"/>
      <c r="I5" s="162"/>
      <c r="J5" s="162"/>
      <c r="K5" s="162"/>
      <c r="L5" s="162"/>
      <c r="M5" s="162"/>
      <c r="N5" s="162"/>
      <c r="O5" s="162"/>
      <c r="Q5" s="25"/>
      <c r="R5" s="25"/>
      <c r="S5" s="25"/>
      <c r="T5" s="25"/>
      <c r="U5" s="25"/>
      <c r="V5" s="25" t="str">
        <f>'Data_2-3'!C4</f>
        <v>ｍ</v>
      </c>
      <c r="W5" s="25"/>
      <c r="X5" s="25"/>
      <c r="Z5" s="25"/>
      <c r="AA5" s="25"/>
      <c r="AB5" s="25"/>
      <c r="AC5" s="25"/>
      <c r="AD5" s="25"/>
      <c r="AE5" s="25"/>
      <c r="AF5" s="25" t="str">
        <f>'Data_2-3'!D4</f>
        <v>ｍ</v>
      </c>
      <c r="AG5" s="25"/>
      <c r="AH5" s="25"/>
    </row>
    <row r="6" spans="1:36" ht="24.75" customHeight="1" x14ac:dyDescent="0.15">
      <c r="B6" s="163" t="str">
        <f>'Data_2-3'!A5</f>
        <v>１　　級</v>
      </c>
      <c r="C6" s="160"/>
      <c r="D6" s="160"/>
      <c r="E6" s="160"/>
      <c r="F6" s="160"/>
      <c r="G6" s="164" t="str">
        <f>'Data_2-3'!B5</f>
        <v>清　水　川</v>
      </c>
      <c r="H6" s="162"/>
      <c r="I6" s="162"/>
      <c r="J6" s="162"/>
      <c r="K6" s="162"/>
      <c r="L6" s="162"/>
      <c r="M6" s="162"/>
      <c r="N6" s="162"/>
      <c r="O6" s="162"/>
      <c r="P6" s="165">
        <f>'Data_2-3'!C5</f>
        <v>1500</v>
      </c>
      <c r="Q6" s="165"/>
      <c r="R6" s="165"/>
      <c r="S6" s="165"/>
      <c r="T6" s="165"/>
      <c r="U6" s="165"/>
      <c r="V6" s="165"/>
      <c r="W6" s="165"/>
      <c r="X6" s="165"/>
      <c r="Y6" s="166">
        <f>'Data_2-3'!D5</f>
        <v>4100</v>
      </c>
      <c r="Z6" s="166"/>
      <c r="AA6" s="166"/>
      <c r="AB6" s="166"/>
      <c r="AC6" s="166"/>
      <c r="AD6" s="166"/>
      <c r="AE6" s="166"/>
      <c r="AF6" s="166"/>
      <c r="AG6" s="166"/>
      <c r="AH6" s="166"/>
    </row>
    <row r="7" spans="1:36" ht="24.75" customHeight="1" x14ac:dyDescent="0.15">
      <c r="B7" s="163" t="str">
        <f>'Data_2-3'!A6</f>
        <v>〃</v>
      </c>
      <c r="C7" s="160"/>
      <c r="D7" s="160"/>
      <c r="E7" s="160"/>
      <c r="F7" s="160"/>
      <c r="G7" s="164" t="str">
        <f>'Data_2-3'!B6</f>
        <v>高　田　川</v>
      </c>
      <c r="H7" s="162"/>
      <c r="I7" s="162"/>
      <c r="J7" s="162"/>
      <c r="K7" s="162"/>
      <c r="L7" s="162"/>
      <c r="M7" s="162"/>
      <c r="N7" s="162"/>
      <c r="O7" s="162"/>
      <c r="P7" s="165">
        <f>'Data_2-3'!C6</f>
        <v>2500</v>
      </c>
      <c r="Q7" s="165"/>
      <c r="R7" s="165"/>
      <c r="S7" s="165"/>
      <c r="T7" s="165"/>
      <c r="U7" s="165"/>
      <c r="V7" s="165"/>
      <c r="W7" s="165"/>
      <c r="X7" s="165"/>
      <c r="Y7" s="166">
        <f>'Data_2-3'!D6</f>
        <v>6500</v>
      </c>
      <c r="Z7" s="166"/>
      <c r="AA7" s="166"/>
      <c r="AB7" s="166"/>
      <c r="AC7" s="166"/>
      <c r="AD7" s="166"/>
      <c r="AE7" s="166"/>
      <c r="AF7" s="166"/>
      <c r="AG7" s="166"/>
      <c r="AH7" s="166"/>
    </row>
    <row r="8" spans="1:36" ht="24.75" customHeight="1" x14ac:dyDescent="0.15">
      <c r="B8" s="163" t="str">
        <f>'Data_2-3'!A7</f>
        <v>〃</v>
      </c>
      <c r="C8" s="160"/>
      <c r="D8" s="160"/>
      <c r="E8" s="160"/>
      <c r="F8" s="160"/>
      <c r="G8" s="164" t="str">
        <f>'Data_2-3'!B7</f>
        <v>三　宅　川</v>
      </c>
      <c r="H8" s="162"/>
      <c r="I8" s="162"/>
      <c r="J8" s="162"/>
      <c r="K8" s="162"/>
      <c r="L8" s="162"/>
      <c r="M8" s="162"/>
      <c r="N8" s="162"/>
      <c r="O8" s="162"/>
      <c r="P8" s="165">
        <f>'Data_2-3'!C7</f>
        <v>1350</v>
      </c>
      <c r="Q8" s="165"/>
      <c r="R8" s="165"/>
      <c r="S8" s="165"/>
      <c r="T8" s="165"/>
      <c r="U8" s="165"/>
      <c r="V8" s="165"/>
      <c r="W8" s="165"/>
      <c r="X8" s="165"/>
      <c r="Y8" s="166">
        <f>'Data_2-3'!D7</f>
        <v>5500</v>
      </c>
      <c r="Z8" s="166"/>
      <c r="AA8" s="166"/>
      <c r="AB8" s="166"/>
      <c r="AC8" s="166"/>
      <c r="AD8" s="166"/>
      <c r="AE8" s="166"/>
      <c r="AF8" s="166"/>
      <c r="AG8" s="166"/>
      <c r="AH8" s="166"/>
    </row>
    <row r="9" spans="1:36" ht="24.75" customHeight="1" x14ac:dyDescent="0.15">
      <c r="B9" s="167" t="str">
        <f>'Data_2-3'!A8</f>
        <v>２　　級</v>
      </c>
      <c r="C9" s="167"/>
      <c r="D9" s="167"/>
      <c r="E9" s="167"/>
      <c r="F9" s="167"/>
      <c r="G9" s="168" t="str">
        <f>'Data_2-3'!B8</f>
        <v>小　畑　川</v>
      </c>
      <c r="H9" s="167"/>
      <c r="I9" s="167"/>
      <c r="J9" s="167"/>
      <c r="K9" s="167"/>
      <c r="L9" s="167"/>
      <c r="M9" s="167"/>
      <c r="N9" s="167"/>
      <c r="O9" s="167"/>
      <c r="P9" s="169">
        <f>'Data_2-3'!C8</f>
        <v>1220</v>
      </c>
      <c r="Q9" s="169"/>
      <c r="R9" s="169"/>
      <c r="S9" s="169"/>
      <c r="T9" s="169"/>
      <c r="U9" s="169"/>
      <c r="V9" s="169"/>
      <c r="W9" s="169"/>
      <c r="X9" s="169"/>
      <c r="Y9" s="170">
        <f>'Data_2-3'!D8</f>
        <v>2230</v>
      </c>
      <c r="Z9" s="170"/>
      <c r="AA9" s="170"/>
      <c r="AB9" s="170"/>
      <c r="AC9" s="170"/>
      <c r="AD9" s="170"/>
      <c r="AE9" s="170"/>
      <c r="AF9" s="170"/>
      <c r="AG9" s="170"/>
      <c r="AH9" s="170"/>
      <c r="AI9" s="26"/>
    </row>
    <row r="10" spans="1:36" ht="21.95" customHeight="1" x14ac:dyDescent="0.1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6" ht="21.95" customHeight="1" thickBot="1" x14ac:dyDescent="0.2"/>
    <row r="12" spans="1:36" ht="24.75" customHeight="1" x14ac:dyDescent="0.15">
      <c r="B12" s="158" t="s">
        <v>29</v>
      </c>
      <c r="C12" s="158"/>
      <c r="D12" s="158"/>
      <c r="E12" s="158"/>
      <c r="F12" s="158"/>
      <c r="G12" s="159" t="s">
        <v>33</v>
      </c>
      <c r="H12" s="159"/>
      <c r="I12" s="159"/>
      <c r="J12" s="159"/>
      <c r="K12" s="159"/>
      <c r="L12" s="159"/>
      <c r="M12" s="159" t="s">
        <v>34</v>
      </c>
      <c r="N12" s="159"/>
      <c r="O12" s="159"/>
      <c r="P12" s="159"/>
      <c r="Q12" s="159"/>
      <c r="R12" s="159"/>
      <c r="S12" s="171" t="s">
        <v>35</v>
      </c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</row>
    <row r="13" spans="1:36" ht="21" customHeight="1" x14ac:dyDescent="0.15">
      <c r="B13" s="160"/>
      <c r="C13" s="160"/>
      <c r="D13" s="160"/>
      <c r="E13" s="160"/>
      <c r="F13" s="160"/>
      <c r="G13" s="172" t="str">
        <f>'Data_2-3'!E4</f>
        <v>k㎡</v>
      </c>
      <c r="H13" s="173"/>
      <c r="I13" s="173"/>
      <c r="J13" s="173"/>
      <c r="K13" s="173"/>
      <c r="L13" s="173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</row>
    <row r="14" spans="1:36" ht="24.75" customHeight="1" x14ac:dyDescent="0.15">
      <c r="B14" s="160" t="str">
        <f>'Data_2-3'!A5</f>
        <v>１　　級</v>
      </c>
      <c r="C14" s="160"/>
      <c r="D14" s="160"/>
      <c r="E14" s="160"/>
      <c r="F14" s="160"/>
      <c r="G14" s="175">
        <f>'Data_2-3'!E5</f>
        <v>4.4000000000000004</v>
      </c>
      <c r="H14" s="176"/>
      <c r="I14" s="176"/>
      <c r="J14" s="176"/>
      <c r="K14" s="29"/>
      <c r="L14" s="29"/>
      <c r="M14" s="160" t="str">
        <f>'Data_2-3'!F5</f>
        <v>利根川</v>
      </c>
      <c r="N14" s="160"/>
      <c r="O14" s="160"/>
      <c r="P14" s="160"/>
      <c r="Q14" s="160"/>
      <c r="R14" s="160"/>
      <c r="S14" s="174" t="str">
        <f>'Data_2-3'!G5</f>
        <v xml:space="preserve"> 銚子市清川町（武木田橋）～利根川合流点</v>
      </c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</row>
    <row r="15" spans="1:36" ht="24.75" customHeight="1" x14ac:dyDescent="0.15">
      <c r="B15" s="160" t="str">
        <f>'Data_2-3'!A6</f>
        <v>〃</v>
      </c>
      <c r="C15" s="160"/>
      <c r="D15" s="160"/>
      <c r="E15" s="160"/>
      <c r="F15" s="160"/>
      <c r="G15" s="175">
        <f>'Data_2-3'!E6</f>
        <v>10.7</v>
      </c>
      <c r="H15" s="176"/>
      <c r="I15" s="176"/>
      <c r="J15" s="176"/>
      <c r="K15" s="30"/>
      <c r="L15" s="30"/>
      <c r="M15" s="160" t="str">
        <f>'Data_2-3'!F6</f>
        <v>〃</v>
      </c>
      <c r="N15" s="160"/>
      <c r="O15" s="160"/>
      <c r="P15" s="160"/>
      <c r="Q15" s="160"/>
      <c r="R15" s="160"/>
      <c r="S15" s="174" t="str">
        <f>'Data_2-3'!G6</f>
        <v xml:space="preserve"> 銚子市三門町（無名橋）～利根川合流点</v>
      </c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</row>
    <row r="16" spans="1:36" ht="24.75" customHeight="1" x14ac:dyDescent="0.15">
      <c r="B16" s="160" t="str">
        <f>'Data_2-3'!A7</f>
        <v>〃</v>
      </c>
      <c r="C16" s="160"/>
      <c r="D16" s="160"/>
      <c r="E16" s="160"/>
      <c r="F16" s="160"/>
      <c r="G16" s="175">
        <f>'Data_2-3'!E7</f>
        <v>8.1</v>
      </c>
      <c r="H16" s="176"/>
      <c r="I16" s="176"/>
      <c r="J16" s="176"/>
      <c r="K16" s="29"/>
      <c r="L16" s="29"/>
      <c r="M16" s="160" t="str">
        <f>'Data_2-3'!F7</f>
        <v>〃</v>
      </c>
      <c r="N16" s="160"/>
      <c r="O16" s="160"/>
      <c r="P16" s="160"/>
      <c r="Q16" s="160"/>
      <c r="R16" s="160"/>
      <c r="S16" s="177" t="str">
        <f>'Data_2-3'!G7</f>
        <v xml:space="preserve"> 銚子市三宅町地先～高田川合流点</v>
      </c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</row>
    <row r="17" spans="2:35" ht="24.75" customHeight="1" x14ac:dyDescent="0.15">
      <c r="B17" s="167" t="str">
        <f>'Data_2-3'!A8</f>
        <v>２　　級</v>
      </c>
      <c r="C17" s="167"/>
      <c r="D17" s="167"/>
      <c r="E17" s="167"/>
      <c r="F17" s="167"/>
      <c r="G17" s="180">
        <f>'Data_2-3'!E8</f>
        <v>3.9</v>
      </c>
      <c r="H17" s="181"/>
      <c r="I17" s="181"/>
      <c r="J17" s="181"/>
      <c r="K17" s="31"/>
      <c r="L17" s="31"/>
      <c r="M17" s="178" t="str">
        <f>'Data_2-3'!F8</f>
        <v>-</v>
      </c>
      <c r="N17" s="167"/>
      <c r="O17" s="167"/>
      <c r="P17" s="167"/>
      <c r="Q17" s="167"/>
      <c r="R17" s="167"/>
      <c r="S17" s="179" t="str">
        <f>'Data_2-3'!G8</f>
        <v xml:space="preserve"> 銚子市高神東町(矢中橋)～銚子市名洗町(海岸) </v>
      </c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2:35" ht="21.95" customHeight="1" x14ac:dyDescent="0.15">
      <c r="J18" s="182" t="s">
        <v>36</v>
      </c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82"/>
    </row>
    <row r="19" spans="2:35" ht="21.95" customHeight="1" x14ac:dyDescent="0.15"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3"/>
    </row>
    <row r="20" spans="2:35" ht="21.95" customHeight="1" x14ac:dyDescent="0.15"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3"/>
    </row>
    <row r="21" spans="2:35" ht="21.95" customHeight="1" x14ac:dyDescent="0.15"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3" spans="2:35" ht="30" customHeight="1" x14ac:dyDescent="0.15">
      <c r="B23" s="183" t="s">
        <v>37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</row>
    <row r="24" spans="2:35" ht="18" customHeight="1" x14ac:dyDescent="0.1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2:35" ht="30" customHeight="1" thickBot="1" x14ac:dyDescent="0.2">
      <c r="B25" s="34" t="s">
        <v>38</v>
      </c>
      <c r="AA25" s="157" t="s">
        <v>39</v>
      </c>
      <c r="AB25" s="157"/>
      <c r="AC25" s="157"/>
      <c r="AD25" s="157"/>
      <c r="AE25" s="157"/>
      <c r="AF25" s="157"/>
      <c r="AG25" s="157"/>
      <c r="AH25" s="157"/>
      <c r="AI25" s="157"/>
    </row>
    <row r="26" spans="2:35" ht="27" customHeight="1" x14ac:dyDescent="0.15">
      <c r="B26" s="158" t="s">
        <v>4</v>
      </c>
      <c r="C26" s="158"/>
      <c r="D26" s="158"/>
      <c r="E26" s="158"/>
      <c r="F26" s="184"/>
      <c r="G26" s="159" t="s">
        <v>40</v>
      </c>
      <c r="H26" s="159"/>
      <c r="I26" s="159"/>
      <c r="J26" s="159"/>
      <c r="K26" s="159"/>
      <c r="L26" s="159"/>
      <c r="M26" s="171" t="s">
        <v>41</v>
      </c>
      <c r="N26" s="158"/>
      <c r="O26" s="158"/>
      <c r="P26" s="158"/>
      <c r="Q26" s="184"/>
      <c r="R26" s="159" t="s">
        <v>42</v>
      </c>
      <c r="S26" s="159"/>
      <c r="T26" s="159"/>
      <c r="U26" s="159"/>
      <c r="V26" s="159"/>
      <c r="W26" s="159"/>
      <c r="X26" s="159" t="s">
        <v>43</v>
      </c>
      <c r="Y26" s="159"/>
      <c r="Z26" s="159"/>
      <c r="AA26" s="159"/>
      <c r="AB26" s="159"/>
      <c r="AC26" s="159"/>
      <c r="AD26" s="158" t="s">
        <v>44</v>
      </c>
      <c r="AE26" s="158"/>
      <c r="AF26" s="158"/>
      <c r="AG26" s="158"/>
      <c r="AH26" s="158"/>
      <c r="AI26" s="24"/>
    </row>
    <row r="27" spans="2:35" ht="27" customHeight="1" x14ac:dyDescent="0.15">
      <c r="B27" s="185" t="str">
        <f>IF(LEN('Data_2-4'!A4)&gt;0,'Data_2-4'!A4,"")</f>
        <v>平成</v>
      </c>
      <c r="C27" s="185"/>
      <c r="D27" s="186">
        <v>29</v>
      </c>
      <c r="E27" s="186"/>
      <c r="F27" s="20" t="str">
        <f>IF(LEN('Data_2-4'!C4)&gt;0,'Data_2-4'!C4,"")</f>
        <v>年</v>
      </c>
      <c r="G27" s="187">
        <v>84200</v>
      </c>
      <c r="H27" s="188"/>
      <c r="I27" s="188"/>
      <c r="J27" s="188"/>
      <c r="K27" s="188"/>
      <c r="L27" s="188"/>
      <c r="M27" s="189">
        <v>9089</v>
      </c>
      <c r="N27" s="189"/>
      <c r="O27" s="189"/>
      <c r="P27" s="189"/>
      <c r="Q27" s="189"/>
      <c r="R27" s="190">
        <v>19063</v>
      </c>
      <c r="S27" s="190"/>
      <c r="T27" s="190"/>
      <c r="U27" s="190"/>
      <c r="V27" s="190"/>
      <c r="W27" s="190"/>
      <c r="X27" s="190">
        <v>13144</v>
      </c>
      <c r="Y27" s="190"/>
      <c r="Z27" s="190"/>
      <c r="AA27" s="190"/>
      <c r="AB27" s="190"/>
      <c r="AC27" s="35"/>
      <c r="AD27" s="190">
        <v>57</v>
      </c>
      <c r="AE27" s="190"/>
      <c r="AF27" s="190"/>
      <c r="AG27" s="190"/>
      <c r="AH27" s="190"/>
    </row>
    <row r="28" spans="2:35" ht="27" customHeight="1" x14ac:dyDescent="0.15">
      <c r="B28" s="20" t="str">
        <f>IF(LEN('Data_2-4'!A5)&gt;0,'Data_2-4'!A5,"")</f>
        <v/>
      </c>
      <c r="D28" s="191">
        <v>30</v>
      </c>
      <c r="E28" s="191"/>
      <c r="F28" s="36" t="str">
        <f>IF(LEN('Data_2-4'!C5)&gt;0,'Data_2-4'!C5,"")</f>
        <v/>
      </c>
      <c r="G28" s="192">
        <v>84199</v>
      </c>
      <c r="H28" s="190"/>
      <c r="I28" s="190"/>
      <c r="J28" s="190"/>
      <c r="K28" s="190"/>
      <c r="L28" s="190"/>
      <c r="M28" s="189">
        <v>9064</v>
      </c>
      <c r="N28" s="189"/>
      <c r="O28" s="189"/>
      <c r="P28" s="189"/>
      <c r="Q28" s="189"/>
      <c r="R28" s="190">
        <v>19070</v>
      </c>
      <c r="S28" s="190"/>
      <c r="T28" s="190"/>
      <c r="U28" s="190"/>
      <c r="V28" s="190"/>
      <c r="W28" s="190"/>
      <c r="X28" s="190">
        <v>13174</v>
      </c>
      <c r="Y28" s="190"/>
      <c r="Z28" s="190"/>
      <c r="AA28" s="190"/>
      <c r="AB28" s="190"/>
      <c r="AC28" s="35"/>
      <c r="AD28" s="190">
        <v>57</v>
      </c>
      <c r="AE28" s="190"/>
      <c r="AF28" s="190"/>
      <c r="AG28" s="190"/>
      <c r="AH28" s="190"/>
    </row>
    <row r="29" spans="2:35" ht="27" customHeight="1" x14ac:dyDescent="0.15">
      <c r="B29" s="20" t="str">
        <f>IF(LEN('Data_2-4'!A6)&gt;0,'Data_2-4'!A6,"")</f>
        <v/>
      </c>
      <c r="D29" s="191">
        <v>31</v>
      </c>
      <c r="E29" s="191"/>
      <c r="F29" s="36" t="str">
        <f>IF(LEN('Data_2-4'!C6)&gt;0,'Data_2-4'!C6,"")</f>
        <v/>
      </c>
      <c r="G29" s="192">
        <v>84201</v>
      </c>
      <c r="H29" s="190"/>
      <c r="I29" s="190"/>
      <c r="J29" s="190"/>
      <c r="K29" s="190"/>
      <c r="L29" s="190"/>
      <c r="M29" s="189">
        <v>9048</v>
      </c>
      <c r="N29" s="189"/>
      <c r="O29" s="189"/>
      <c r="P29" s="189"/>
      <c r="Q29" s="189"/>
      <c r="R29" s="190">
        <v>19079</v>
      </c>
      <c r="S29" s="190"/>
      <c r="T29" s="190"/>
      <c r="U29" s="190"/>
      <c r="V29" s="190"/>
      <c r="W29" s="190"/>
      <c r="X29" s="190">
        <v>13199</v>
      </c>
      <c r="Y29" s="190"/>
      <c r="Z29" s="190"/>
      <c r="AA29" s="190"/>
      <c r="AB29" s="190"/>
      <c r="AC29" s="35"/>
      <c r="AD29" s="190">
        <v>57</v>
      </c>
      <c r="AE29" s="190"/>
      <c r="AF29" s="190"/>
      <c r="AG29" s="190"/>
      <c r="AH29" s="190"/>
    </row>
    <row r="30" spans="2:35" ht="27" customHeight="1" x14ac:dyDescent="0.15">
      <c r="B30" s="37" t="s">
        <v>110</v>
      </c>
      <c r="C30" s="37"/>
      <c r="D30" s="191">
        <v>2</v>
      </c>
      <c r="E30" s="191"/>
      <c r="F30" s="38" t="s">
        <v>111</v>
      </c>
      <c r="G30" s="192">
        <v>84201</v>
      </c>
      <c r="H30" s="190"/>
      <c r="I30" s="190"/>
      <c r="J30" s="190"/>
      <c r="K30" s="190"/>
      <c r="L30" s="190"/>
      <c r="M30" s="189">
        <v>9041</v>
      </c>
      <c r="N30" s="189"/>
      <c r="O30" s="189"/>
      <c r="P30" s="189"/>
      <c r="Q30" s="189"/>
      <c r="R30" s="190">
        <v>19104</v>
      </c>
      <c r="S30" s="190"/>
      <c r="T30" s="190"/>
      <c r="U30" s="190"/>
      <c r="V30" s="190"/>
      <c r="W30" s="190"/>
      <c r="X30" s="190">
        <v>13206</v>
      </c>
      <c r="Y30" s="190"/>
      <c r="Z30" s="190"/>
      <c r="AA30" s="190"/>
      <c r="AB30" s="190"/>
      <c r="AC30" s="35"/>
      <c r="AD30" s="190">
        <v>57</v>
      </c>
      <c r="AE30" s="190"/>
      <c r="AF30" s="190"/>
      <c r="AG30" s="190"/>
      <c r="AH30" s="190"/>
    </row>
    <row r="31" spans="2:35" ht="27" customHeight="1" x14ac:dyDescent="0.15">
      <c r="B31" s="26"/>
      <c r="C31" s="26"/>
      <c r="D31" s="195">
        <v>3</v>
      </c>
      <c r="E31" s="195"/>
      <c r="F31" s="39"/>
      <c r="G31" s="196">
        <f>IF(LEN('Data_2-4'!D8)&gt;0,'Data_2-4'!D8,"")</f>
        <v>84201</v>
      </c>
      <c r="H31" s="193"/>
      <c r="I31" s="193"/>
      <c r="J31" s="193"/>
      <c r="K31" s="193"/>
      <c r="L31" s="193"/>
      <c r="M31" s="197">
        <v>8994</v>
      </c>
      <c r="N31" s="197"/>
      <c r="O31" s="197"/>
      <c r="P31" s="197"/>
      <c r="Q31" s="197"/>
      <c r="R31" s="193">
        <v>20417</v>
      </c>
      <c r="S31" s="193"/>
      <c r="T31" s="193"/>
      <c r="U31" s="193"/>
      <c r="V31" s="193"/>
      <c r="W31" s="193"/>
      <c r="X31" s="193">
        <v>13248</v>
      </c>
      <c r="Y31" s="193"/>
      <c r="Z31" s="193"/>
      <c r="AA31" s="193"/>
      <c r="AB31" s="193"/>
      <c r="AC31" s="40"/>
      <c r="AD31" s="193">
        <v>58</v>
      </c>
      <c r="AE31" s="193"/>
      <c r="AF31" s="193"/>
      <c r="AG31" s="193"/>
      <c r="AH31" s="193"/>
      <c r="AI31" s="26"/>
    </row>
    <row r="32" spans="2:35" ht="21.95" customHeight="1" x14ac:dyDescent="0.15"/>
    <row r="33" spans="2:35" ht="21.95" customHeight="1" thickBot="1" x14ac:dyDescent="0.2">
      <c r="AE33" s="41"/>
      <c r="AF33" s="41"/>
      <c r="AG33" s="41"/>
    </row>
    <row r="34" spans="2:35" ht="27" customHeight="1" x14ac:dyDescent="0.15">
      <c r="B34" s="158" t="s">
        <v>4</v>
      </c>
      <c r="C34" s="158"/>
      <c r="D34" s="158"/>
      <c r="E34" s="158"/>
      <c r="F34" s="184"/>
      <c r="G34" s="159" t="s">
        <v>45</v>
      </c>
      <c r="H34" s="159"/>
      <c r="I34" s="159"/>
      <c r="J34" s="159"/>
      <c r="K34" s="159"/>
      <c r="L34" s="159"/>
      <c r="M34" s="171" t="s">
        <v>46</v>
      </c>
      <c r="N34" s="158"/>
      <c r="O34" s="158"/>
      <c r="P34" s="158"/>
      <c r="Q34" s="158"/>
      <c r="R34" s="171" t="s">
        <v>47</v>
      </c>
      <c r="S34" s="158"/>
      <c r="T34" s="158"/>
      <c r="U34" s="158"/>
      <c r="V34" s="158"/>
      <c r="W34" s="184"/>
      <c r="X34" s="158" t="s">
        <v>48</v>
      </c>
      <c r="Y34" s="158"/>
      <c r="Z34" s="158"/>
      <c r="AA34" s="158"/>
      <c r="AB34" s="158"/>
      <c r="AC34" s="158"/>
      <c r="AD34" s="158"/>
      <c r="AE34" s="41"/>
      <c r="AF34" s="41"/>
      <c r="AG34" s="41"/>
      <c r="AH34" s="41"/>
      <c r="AI34" s="42"/>
    </row>
    <row r="35" spans="2:35" ht="27" customHeight="1" x14ac:dyDescent="0.15">
      <c r="B35" s="185" t="str">
        <f>IF(LEN('Data_2-4'!A4)&gt;0,'Data_2-4'!A4,"")</f>
        <v>平成</v>
      </c>
      <c r="C35" s="185"/>
      <c r="D35" s="186">
        <v>29</v>
      </c>
      <c r="E35" s="186"/>
      <c r="F35" s="20" t="str">
        <f>IF(LEN('Data_2-4'!C4)&gt;0,'Data_2-4'!C4,"")</f>
        <v>年</v>
      </c>
      <c r="G35" s="192">
        <v>12608</v>
      </c>
      <c r="H35" s="190"/>
      <c r="I35" s="190"/>
      <c r="J35" s="190"/>
      <c r="K35" s="190"/>
      <c r="L35" s="190"/>
      <c r="M35" s="190">
        <v>563</v>
      </c>
      <c r="N35" s="190"/>
      <c r="O35" s="190"/>
      <c r="P35" s="190"/>
      <c r="Q35" s="35"/>
      <c r="R35" s="190">
        <v>3576</v>
      </c>
      <c r="S35" s="190"/>
      <c r="T35" s="190"/>
      <c r="U35" s="190"/>
      <c r="V35" s="190"/>
      <c r="W35" s="190"/>
      <c r="X35" s="35"/>
      <c r="Y35" s="194">
        <v>26100</v>
      </c>
      <c r="Z35" s="194"/>
      <c r="AA35" s="194"/>
      <c r="AB35" s="194"/>
      <c r="AC35" s="194"/>
      <c r="AD35" s="43"/>
      <c r="AE35" s="41"/>
      <c r="AF35" s="41"/>
      <c r="AG35" s="41"/>
      <c r="AH35" s="41"/>
      <c r="AI35" s="44"/>
    </row>
    <row r="36" spans="2:35" ht="27" customHeight="1" x14ac:dyDescent="0.15">
      <c r="B36" s="20" t="str">
        <f>IF(LEN('Data_2-4'!A5)&gt;0,'Data_2-4'!A5,"")</f>
        <v/>
      </c>
      <c r="D36" s="191">
        <v>30</v>
      </c>
      <c r="E36" s="191"/>
      <c r="F36" s="36" t="str">
        <f>IF(LEN('Data_2-4'!C5)&gt;0,'Data_2-4'!C5,"")</f>
        <v/>
      </c>
      <c r="G36" s="192">
        <v>12569</v>
      </c>
      <c r="H36" s="190"/>
      <c r="I36" s="190"/>
      <c r="J36" s="190"/>
      <c r="K36" s="190"/>
      <c r="L36" s="190"/>
      <c r="M36" s="190">
        <v>567</v>
      </c>
      <c r="N36" s="190"/>
      <c r="O36" s="190"/>
      <c r="P36" s="190"/>
      <c r="Q36" s="35"/>
      <c r="R36" s="190">
        <v>3603</v>
      </c>
      <c r="S36" s="190"/>
      <c r="T36" s="190"/>
      <c r="U36" s="190"/>
      <c r="V36" s="190"/>
      <c r="W36" s="190"/>
      <c r="X36" s="35"/>
      <c r="Y36" s="194">
        <v>26095</v>
      </c>
      <c r="Z36" s="194"/>
      <c r="AA36" s="194"/>
      <c r="AB36" s="194"/>
      <c r="AC36" s="194"/>
      <c r="AD36" s="45"/>
      <c r="AE36" s="41"/>
      <c r="AF36" s="41"/>
      <c r="AG36" s="41"/>
      <c r="AH36" s="41"/>
      <c r="AI36" s="44"/>
    </row>
    <row r="37" spans="2:35" ht="27" customHeight="1" x14ac:dyDescent="0.15">
      <c r="B37" s="20" t="str">
        <f>IF(LEN('Data_2-4'!A6)&gt;0,'Data_2-4'!A6,"")</f>
        <v/>
      </c>
      <c r="D37" s="191">
        <v>31</v>
      </c>
      <c r="E37" s="191"/>
      <c r="F37" s="36" t="str">
        <f>IF(LEN('Data_2-4'!C6)&gt;0,'Data_2-4'!C6,"")</f>
        <v/>
      </c>
      <c r="G37" s="192">
        <v>12528</v>
      </c>
      <c r="H37" s="190"/>
      <c r="I37" s="190"/>
      <c r="J37" s="190"/>
      <c r="K37" s="190"/>
      <c r="L37" s="190"/>
      <c r="M37" s="190">
        <v>565</v>
      </c>
      <c r="N37" s="190"/>
      <c r="O37" s="190"/>
      <c r="P37" s="190"/>
      <c r="Q37" s="35"/>
      <c r="R37" s="190">
        <v>3631</v>
      </c>
      <c r="S37" s="190"/>
      <c r="T37" s="190"/>
      <c r="U37" s="190"/>
      <c r="V37" s="190"/>
      <c r="W37" s="190"/>
      <c r="X37" s="35"/>
      <c r="Y37" s="194">
        <v>26094</v>
      </c>
      <c r="Z37" s="194"/>
      <c r="AA37" s="194"/>
      <c r="AB37" s="194"/>
      <c r="AC37" s="194"/>
      <c r="AD37" s="35"/>
      <c r="AE37" s="41"/>
      <c r="AF37" s="41"/>
      <c r="AG37" s="41"/>
      <c r="AH37" s="41"/>
      <c r="AI37" s="44"/>
    </row>
    <row r="38" spans="2:35" ht="27" customHeight="1" x14ac:dyDescent="0.15">
      <c r="B38" s="37" t="s">
        <v>110</v>
      </c>
      <c r="C38" s="37"/>
      <c r="D38" s="191">
        <v>2</v>
      </c>
      <c r="E38" s="191"/>
      <c r="F38" s="38" t="s">
        <v>111</v>
      </c>
      <c r="G38" s="192">
        <v>12511</v>
      </c>
      <c r="H38" s="190"/>
      <c r="I38" s="190"/>
      <c r="J38" s="190"/>
      <c r="K38" s="190"/>
      <c r="L38" s="190"/>
      <c r="M38" s="190">
        <v>566</v>
      </c>
      <c r="N38" s="190"/>
      <c r="O38" s="190"/>
      <c r="P38" s="190"/>
      <c r="Q38" s="35"/>
      <c r="R38" s="190">
        <v>3620</v>
      </c>
      <c r="S38" s="190"/>
      <c r="T38" s="190"/>
      <c r="U38" s="190"/>
      <c r="V38" s="190"/>
      <c r="W38" s="190"/>
      <c r="X38" s="35"/>
      <c r="Y38" s="194">
        <v>26096</v>
      </c>
      <c r="Z38" s="194"/>
      <c r="AA38" s="194"/>
      <c r="AB38" s="194"/>
      <c r="AC38" s="194"/>
      <c r="AD38" s="35"/>
      <c r="AE38" s="41"/>
      <c r="AF38" s="41"/>
      <c r="AG38" s="41"/>
      <c r="AH38" s="41"/>
      <c r="AI38" s="44"/>
    </row>
    <row r="39" spans="2:35" ht="27" customHeight="1" x14ac:dyDescent="0.15">
      <c r="B39" s="26"/>
      <c r="C39" s="26"/>
      <c r="D39" s="195">
        <v>3</v>
      </c>
      <c r="E39" s="195"/>
      <c r="F39" s="39"/>
      <c r="G39" s="192">
        <v>11235</v>
      </c>
      <c r="H39" s="190"/>
      <c r="I39" s="190"/>
      <c r="J39" s="190"/>
      <c r="K39" s="190"/>
      <c r="L39" s="190"/>
      <c r="M39" s="193">
        <v>563</v>
      </c>
      <c r="N39" s="193"/>
      <c r="O39" s="193"/>
      <c r="P39" s="193"/>
      <c r="Q39" s="40"/>
      <c r="R39" s="193">
        <v>3605</v>
      </c>
      <c r="S39" s="193"/>
      <c r="T39" s="193"/>
      <c r="U39" s="193"/>
      <c r="V39" s="193"/>
      <c r="W39" s="193"/>
      <c r="X39" s="40"/>
      <c r="Y39" s="170">
        <v>26081</v>
      </c>
      <c r="Z39" s="170"/>
      <c r="AA39" s="170"/>
      <c r="AB39" s="170"/>
      <c r="AC39" s="170"/>
      <c r="AD39" s="40"/>
      <c r="AE39" s="41"/>
      <c r="AF39" s="41"/>
      <c r="AG39" s="41"/>
      <c r="AH39" s="41"/>
      <c r="AI39" s="44"/>
    </row>
    <row r="40" spans="2:35" ht="21.95" customHeight="1" x14ac:dyDescent="0.15"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63" t="s">
        <v>49</v>
      </c>
      <c r="W40" s="25"/>
      <c r="X40" s="25"/>
      <c r="Z40" s="42"/>
      <c r="AA40" s="42"/>
      <c r="AB40" s="42"/>
      <c r="AC40" s="42"/>
      <c r="AD40" s="25"/>
      <c r="AE40" s="25"/>
      <c r="AF40" s="42"/>
      <c r="AG40" s="42"/>
      <c r="AH40" s="42"/>
      <c r="AI40" s="42"/>
    </row>
    <row r="41" spans="2:35" ht="21.95" customHeight="1" x14ac:dyDescent="0.15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</row>
  </sheetData>
  <mergeCells count="119">
    <mergeCell ref="D39:E39"/>
    <mergeCell ref="G39:L39"/>
    <mergeCell ref="M39:P39"/>
    <mergeCell ref="R39:W39"/>
    <mergeCell ref="Y39:AC39"/>
    <mergeCell ref="D37:E37"/>
    <mergeCell ref="G37:L37"/>
    <mergeCell ref="M37:P37"/>
    <mergeCell ref="R37:W37"/>
    <mergeCell ref="Y37:AC37"/>
    <mergeCell ref="D38:E38"/>
    <mergeCell ref="G38:L38"/>
    <mergeCell ref="M38:P38"/>
    <mergeCell ref="R38:W38"/>
    <mergeCell ref="Y38:AC38"/>
    <mergeCell ref="Y35:AC35"/>
    <mergeCell ref="D36:E36"/>
    <mergeCell ref="G36:L36"/>
    <mergeCell ref="M36:P36"/>
    <mergeCell ref="R36:W36"/>
    <mergeCell ref="R35:W35"/>
    <mergeCell ref="D31:E31"/>
    <mergeCell ref="G31:L31"/>
    <mergeCell ref="M31:Q31"/>
    <mergeCell ref="R31:W31"/>
    <mergeCell ref="X31:AB31"/>
    <mergeCell ref="Y36:AC36"/>
    <mergeCell ref="B34:F34"/>
    <mergeCell ref="G34:L34"/>
    <mergeCell ref="M34:Q34"/>
    <mergeCell ref="R34:W34"/>
    <mergeCell ref="X34:AD34"/>
    <mergeCell ref="B35:C35"/>
    <mergeCell ref="D35:E35"/>
    <mergeCell ref="G35:L35"/>
    <mergeCell ref="M35:P35"/>
    <mergeCell ref="D29:E29"/>
    <mergeCell ref="G29:L29"/>
    <mergeCell ref="M29:Q29"/>
    <mergeCell ref="R29:W29"/>
    <mergeCell ref="X29:AB29"/>
    <mergeCell ref="AD29:AH29"/>
    <mergeCell ref="AD31:AH31"/>
    <mergeCell ref="D30:E30"/>
    <mergeCell ref="G30:L30"/>
    <mergeCell ref="M30:Q30"/>
    <mergeCell ref="R30:W30"/>
    <mergeCell ref="X30:AB30"/>
    <mergeCell ref="AD30:AH30"/>
    <mergeCell ref="B27:C27"/>
    <mergeCell ref="D27:E27"/>
    <mergeCell ref="G27:L27"/>
    <mergeCell ref="M27:Q27"/>
    <mergeCell ref="R27:W27"/>
    <mergeCell ref="X27:AB27"/>
    <mergeCell ref="AD27:AH27"/>
    <mergeCell ref="D28:E28"/>
    <mergeCell ref="G28:L28"/>
    <mergeCell ref="M28:Q28"/>
    <mergeCell ref="R28:W28"/>
    <mergeCell ref="X28:AB28"/>
    <mergeCell ref="AD28:AH28"/>
    <mergeCell ref="J18:AI18"/>
    <mergeCell ref="B23:AI23"/>
    <mergeCell ref="AA25:AI25"/>
    <mergeCell ref="B26:F26"/>
    <mergeCell ref="G26:L26"/>
    <mergeCell ref="M26:Q26"/>
    <mergeCell ref="R26:W26"/>
    <mergeCell ref="X26:AC26"/>
    <mergeCell ref="AD26:AH26"/>
    <mergeCell ref="B15:F15"/>
    <mergeCell ref="G15:J15"/>
    <mergeCell ref="M15:R15"/>
    <mergeCell ref="S15:AI15"/>
    <mergeCell ref="B16:F16"/>
    <mergeCell ref="M16:R16"/>
    <mergeCell ref="S16:AI16"/>
    <mergeCell ref="B17:F17"/>
    <mergeCell ref="M17:R17"/>
    <mergeCell ref="S17:AI17"/>
    <mergeCell ref="G17:J17"/>
    <mergeCell ref="G16:J16"/>
    <mergeCell ref="B12:F12"/>
    <mergeCell ref="G12:L12"/>
    <mergeCell ref="M12:R12"/>
    <mergeCell ref="S12:AI12"/>
    <mergeCell ref="B13:F13"/>
    <mergeCell ref="G13:L13"/>
    <mergeCell ref="M13:R13"/>
    <mergeCell ref="S13:AH13"/>
    <mergeCell ref="B14:F14"/>
    <mergeCell ref="M14:R14"/>
    <mergeCell ref="S14:AI14"/>
    <mergeCell ref="G14:J14"/>
    <mergeCell ref="B7:F7"/>
    <mergeCell ref="G7:O7"/>
    <mergeCell ref="P7:X7"/>
    <mergeCell ref="Y7:AH7"/>
    <mergeCell ref="B8:F8"/>
    <mergeCell ref="G8:O8"/>
    <mergeCell ref="P8:X8"/>
    <mergeCell ref="Y8:AH8"/>
    <mergeCell ref="B9:F9"/>
    <mergeCell ref="G9:O9"/>
    <mergeCell ref="P9:X9"/>
    <mergeCell ref="Y9:AH9"/>
    <mergeCell ref="A1:AI1"/>
    <mergeCell ref="W3:AH3"/>
    <mergeCell ref="B4:F4"/>
    <mergeCell ref="G4:O4"/>
    <mergeCell ref="P4:X4"/>
    <mergeCell ref="Y4:AH4"/>
    <mergeCell ref="B5:F5"/>
    <mergeCell ref="G5:O5"/>
    <mergeCell ref="B6:F6"/>
    <mergeCell ref="G6:O6"/>
    <mergeCell ref="P6:X6"/>
    <mergeCell ref="Y6:AH6"/>
  </mergeCells>
  <phoneticPr fontId="2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2"/>
  <sheetViews>
    <sheetView topLeftCell="A29" zoomScale="85" zoomScaleNormal="85" workbookViewId="0">
      <selection activeCell="BF41" sqref="BF41"/>
    </sheetView>
  </sheetViews>
  <sheetFormatPr defaultColWidth="2.25" defaultRowHeight="14.25" x14ac:dyDescent="0.15"/>
  <cols>
    <col min="1" max="3" width="2.25" style="20" customWidth="1"/>
    <col min="4" max="6" width="2.625" style="20" customWidth="1"/>
    <col min="7" max="7" width="2.5" style="20" customWidth="1"/>
    <col min="8" max="17" width="2.25" style="20" customWidth="1"/>
    <col min="18" max="23" width="3.625" style="20" customWidth="1"/>
    <col min="24" max="24" width="4.5" style="20" customWidth="1"/>
    <col min="25" max="25" width="1.875" style="20" customWidth="1"/>
    <col min="26" max="26" width="3.625" style="20" customWidth="1"/>
    <col min="27" max="27" width="2.25" style="20" customWidth="1"/>
    <col min="28" max="29" width="3.625" style="20" customWidth="1"/>
    <col min="30" max="31" width="2.75" style="20" customWidth="1"/>
    <col min="32" max="33" width="3.625" style="20" customWidth="1"/>
    <col min="34" max="34" width="2.25" style="20" customWidth="1"/>
    <col min="35" max="35" width="2.875" style="20" customWidth="1"/>
    <col min="36" max="36" width="2.25" style="20" customWidth="1"/>
    <col min="37" max="37" width="2.375" style="20" customWidth="1"/>
    <col min="38" max="38" width="3" style="20" bestFit="1" customWidth="1"/>
    <col min="39" max="40" width="3.375" style="20" customWidth="1"/>
    <col min="41" max="41" width="1.5" style="20" customWidth="1"/>
    <col min="42" max="16384" width="2.25" style="20"/>
  </cols>
  <sheetData>
    <row r="1" spans="1:41" s="128" customFormat="1" ht="27" customHeight="1" x14ac:dyDescent="0.15">
      <c r="A1" s="211" t="s">
        <v>51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</row>
    <row r="2" spans="1:41" ht="27" customHeight="1" thickBot="1" x14ac:dyDescent="0.2"/>
    <row r="3" spans="1:41" ht="21.95" customHeight="1" x14ac:dyDescent="0.15">
      <c r="B3" s="212" t="s">
        <v>52</v>
      </c>
      <c r="C3" s="212"/>
      <c r="D3" s="212"/>
      <c r="E3" s="212"/>
      <c r="F3" s="213"/>
      <c r="G3" s="218" t="s">
        <v>53</v>
      </c>
      <c r="H3" s="159"/>
      <c r="I3" s="159"/>
      <c r="J3" s="159"/>
      <c r="K3" s="159"/>
      <c r="L3" s="159"/>
      <c r="M3" s="159" t="s">
        <v>54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 t="s">
        <v>55</v>
      </c>
      <c r="AE3" s="159"/>
      <c r="AF3" s="159"/>
      <c r="AG3" s="159"/>
      <c r="AH3" s="159"/>
      <c r="AI3" s="159"/>
      <c r="AJ3" s="159"/>
      <c r="AK3" s="159"/>
      <c r="AL3" s="221" t="s">
        <v>56</v>
      </c>
      <c r="AM3" s="222"/>
      <c r="AN3" s="222"/>
      <c r="AO3" s="222"/>
    </row>
    <row r="4" spans="1:41" ht="21.95" customHeight="1" x14ac:dyDescent="0.15">
      <c r="B4" s="214"/>
      <c r="C4" s="214"/>
      <c r="D4" s="214"/>
      <c r="E4" s="214"/>
      <c r="F4" s="215"/>
      <c r="G4" s="219"/>
      <c r="H4" s="220"/>
      <c r="I4" s="220"/>
      <c r="J4" s="220"/>
      <c r="K4" s="220"/>
      <c r="L4" s="220"/>
      <c r="M4" s="220" t="s">
        <v>57</v>
      </c>
      <c r="N4" s="220"/>
      <c r="O4" s="220"/>
      <c r="P4" s="220"/>
      <c r="Q4" s="220"/>
      <c r="R4" s="220" t="s">
        <v>58</v>
      </c>
      <c r="S4" s="220"/>
      <c r="T4" s="220"/>
      <c r="U4" s="220"/>
      <c r="V4" s="220"/>
      <c r="W4" s="220"/>
      <c r="X4" s="220" t="s">
        <v>59</v>
      </c>
      <c r="Y4" s="220"/>
      <c r="Z4" s="220"/>
      <c r="AA4" s="220"/>
      <c r="AB4" s="220"/>
      <c r="AC4" s="220"/>
      <c r="AD4" s="220" t="s">
        <v>60</v>
      </c>
      <c r="AE4" s="220"/>
      <c r="AF4" s="220"/>
      <c r="AG4" s="220"/>
      <c r="AH4" s="219" t="s">
        <v>61</v>
      </c>
      <c r="AI4" s="220"/>
      <c r="AJ4" s="220"/>
      <c r="AK4" s="220"/>
      <c r="AL4" s="223"/>
      <c r="AM4" s="224"/>
      <c r="AN4" s="224"/>
      <c r="AO4" s="224"/>
    </row>
    <row r="5" spans="1:41" ht="21.95" customHeight="1" x14ac:dyDescent="0.15">
      <c r="B5" s="216"/>
      <c r="C5" s="216"/>
      <c r="D5" s="216"/>
      <c r="E5" s="216"/>
      <c r="F5" s="217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 t="s">
        <v>62</v>
      </c>
      <c r="S5" s="220"/>
      <c r="T5" s="220"/>
      <c r="U5" s="220" t="s">
        <v>63</v>
      </c>
      <c r="V5" s="220"/>
      <c r="W5" s="220"/>
      <c r="X5" s="220" t="s">
        <v>62</v>
      </c>
      <c r="Y5" s="220"/>
      <c r="Z5" s="220"/>
      <c r="AA5" s="220" t="s">
        <v>63</v>
      </c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5"/>
      <c r="AM5" s="226"/>
      <c r="AN5" s="226"/>
      <c r="AO5" s="226"/>
    </row>
    <row r="6" spans="1:41" ht="10.5" customHeight="1" x14ac:dyDescent="0.15">
      <c r="B6" s="27"/>
      <c r="C6" s="27"/>
      <c r="D6" s="27"/>
      <c r="E6" s="27"/>
      <c r="F6" s="27"/>
      <c r="G6" s="4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47"/>
      <c r="AM6" s="47"/>
      <c r="AN6" s="47"/>
      <c r="AO6" s="47"/>
    </row>
    <row r="7" spans="1:41" ht="21.75" customHeight="1" x14ac:dyDescent="0.15">
      <c r="A7" s="117"/>
      <c r="B7" s="199" t="str">
        <f>'Data_2-5'!B7</f>
        <v>平成</v>
      </c>
      <c r="C7" s="199"/>
      <c r="D7" s="115">
        <f>'Data_2-5'!D7</f>
        <v>2</v>
      </c>
      <c r="E7" s="116">
        <f>'Data_2-5'!E7</f>
        <v>9</v>
      </c>
      <c r="F7" s="117" t="str">
        <f>'Data_2-5'!F7</f>
        <v>年</v>
      </c>
      <c r="G7" s="204">
        <f>'Data_2-5'!G7</f>
        <v>1013.15</v>
      </c>
      <c r="H7" s="205"/>
      <c r="I7" s="205"/>
      <c r="J7" s="205"/>
      <c r="K7" s="205"/>
      <c r="L7" s="205"/>
      <c r="M7" s="201">
        <f>'Data_2-5'!M7</f>
        <v>15.850000000000001</v>
      </c>
      <c r="N7" s="201"/>
      <c r="O7" s="201"/>
      <c r="P7" s="201"/>
      <c r="Q7" s="201"/>
      <c r="R7" s="201">
        <f>'Data_2-5'!R7</f>
        <v>19.024999999999999</v>
      </c>
      <c r="S7" s="201"/>
      <c r="T7" s="201"/>
      <c r="U7" s="201">
        <f>'Data_2-5'!U7</f>
        <v>33.299999999999997</v>
      </c>
      <c r="V7" s="201"/>
      <c r="W7" s="201"/>
      <c r="X7" s="201">
        <f>'Data_2-5'!X7</f>
        <v>12.933333333333332</v>
      </c>
      <c r="Y7" s="201"/>
      <c r="Z7" s="201"/>
      <c r="AA7" s="210">
        <f>'Data_2-5'!AA7</f>
        <v>-1.8</v>
      </c>
      <c r="AB7" s="210"/>
      <c r="AC7" s="210"/>
      <c r="AD7" s="208">
        <f>'Data_2-5'!AD7</f>
        <v>1875.5</v>
      </c>
      <c r="AE7" s="208"/>
      <c r="AF7" s="208"/>
      <c r="AG7" s="208"/>
      <c r="AH7" s="201">
        <f>'Data_2-5'!AH7</f>
        <v>211.5</v>
      </c>
      <c r="AI7" s="201"/>
      <c r="AJ7" s="201"/>
      <c r="AK7" s="201"/>
      <c r="AL7" s="202">
        <f>'Data_2-5'!AL7</f>
        <v>76</v>
      </c>
      <c r="AM7" s="202"/>
      <c r="AN7" s="202"/>
      <c r="AO7" s="49"/>
    </row>
    <row r="8" spans="1:41" ht="21.95" customHeight="1" x14ac:dyDescent="0.15">
      <c r="A8" s="117"/>
      <c r="B8" s="117">
        <f>'Data_2-5'!B8</f>
        <v>0</v>
      </c>
      <c r="C8" s="117">
        <f>'Data_2-5'!C8</f>
        <v>0</v>
      </c>
      <c r="D8" s="115">
        <f>'Data_2-5'!D8</f>
        <v>3</v>
      </c>
      <c r="E8" s="122">
        <f>'Data_2-5'!E8</f>
        <v>0</v>
      </c>
      <c r="F8" s="117">
        <f>'Data_2-5'!F8</f>
        <v>0</v>
      </c>
      <c r="G8" s="206">
        <f>'Data_2-5'!G8</f>
        <v>1014.2</v>
      </c>
      <c r="H8" s="207"/>
      <c r="I8" s="207"/>
      <c r="J8" s="207"/>
      <c r="K8" s="207"/>
      <c r="L8" s="207"/>
      <c r="M8" s="208">
        <f>'Data_2-5'!M8</f>
        <v>16.8</v>
      </c>
      <c r="N8" s="208"/>
      <c r="O8" s="208"/>
      <c r="P8" s="208"/>
      <c r="Q8" s="208"/>
      <c r="R8" s="208">
        <f>'Data_2-5'!R8</f>
        <v>20</v>
      </c>
      <c r="S8" s="208"/>
      <c r="T8" s="208"/>
      <c r="U8" s="208">
        <f>'Data_2-5'!U8</f>
        <v>33.5</v>
      </c>
      <c r="V8" s="208"/>
      <c r="W8" s="208"/>
      <c r="X8" s="208">
        <f>'Data_2-5'!X8</f>
        <v>13.9</v>
      </c>
      <c r="Y8" s="208"/>
      <c r="Z8" s="208"/>
      <c r="AA8" s="209">
        <f>'Data_2-5'!AA8</f>
        <v>-2</v>
      </c>
      <c r="AB8" s="209"/>
      <c r="AC8" s="209"/>
      <c r="AD8" s="208">
        <f>'Data_2-5'!AD8</f>
        <v>1672.5</v>
      </c>
      <c r="AE8" s="208"/>
      <c r="AF8" s="208"/>
      <c r="AG8" s="208"/>
      <c r="AH8" s="201">
        <f>'Data_2-5'!AH8</f>
        <v>61</v>
      </c>
      <c r="AI8" s="201"/>
      <c r="AJ8" s="201"/>
      <c r="AK8" s="201"/>
      <c r="AL8" s="202">
        <f>'Data_2-5'!AL8</f>
        <v>76</v>
      </c>
      <c r="AM8" s="202"/>
      <c r="AN8" s="202"/>
      <c r="AO8" s="49"/>
    </row>
    <row r="9" spans="1:41" ht="21.95" customHeight="1" x14ac:dyDescent="0.15">
      <c r="A9" s="117"/>
      <c r="B9" s="199" t="str">
        <f>'Data_2-5'!B9</f>
        <v>令和</v>
      </c>
      <c r="C9" s="199"/>
      <c r="D9" s="198" t="str">
        <f>'Data_2-5'!D9</f>
        <v>元</v>
      </c>
      <c r="E9" s="198"/>
      <c r="F9" s="117" t="str">
        <f>'Data_2-5'!F9</f>
        <v>年</v>
      </c>
      <c r="G9" s="206">
        <f>'Data_2-5'!G9</f>
        <v>1014.1</v>
      </c>
      <c r="H9" s="207"/>
      <c r="I9" s="207"/>
      <c r="J9" s="207"/>
      <c r="K9" s="207"/>
      <c r="L9" s="207"/>
      <c r="M9" s="208">
        <f>'Data_2-5'!M9</f>
        <v>16.7</v>
      </c>
      <c r="N9" s="208"/>
      <c r="O9" s="208"/>
      <c r="P9" s="208"/>
      <c r="Q9" s="208"/>
      <c r="R9" s="208">
        <f>'Data_2-5'!R9</f>
        <v>19.7</v>
      </c>
      <c r="S9" s="208"/>
      <c r="T9" s="208"/>
      <c r="U9" s="208">
        <f>'Data_2-5'!U9</f>
        <v>32.299999999999997</v>
      </c>
      <c r="V9" s="208"/>
      <c r="W9" s="208"/>
      <c r="X9" s="208">
        <f>'Data_2-5'!X9</f>
        <v>13.7</v>
      </c>
      <c r="Y9" s="208"/>
      <c r="Z9" s="208"/>
      <c r="AA9" s="209">
        <f>'Data_2-5'!AA9</f>
        <v>-0.3</v>
      </c>
      <c r="AB9" s="209"/>
      <c r="AC9" s="209"/>
      <c r="AD9" s="208">
        <f>'Data_2-5'!AD9</f>
        <v>2160.5</v>
      </c>
      <c r="AE9" s="208"/>
      <c r="AF9" s="208"/>
      <c r="AG9" s="208"/>
      <c r="AH9" s="201">
        <f>'Data_2-5'!AH9</f>
        <v>119</v>
      </c>
      <c r="AI9" s="201"/>
      <c r="AJ9" s="201"/>
      <c r="AK9" s="201"/>
      <c r="AL9" s="202">
        <f>'Data_2-5'!AL9</f>
        <v>77</v>
      </c>
      <c r="AM9" s="202"/>
      <c r="AN9" s="202"/>
      <c r="AO9" s="49"/>
    </row>
    <row r="10" spans="1:41" ht="21.95" customHeight="1" x14ac:dyDescent="0.15">
      <c r="A10" s="117"/>
      <c r="B10" s="200">
        <f>'Data_2-5'!B10</f>
        <v>0</v>
      </c>
      <c r="C10" s="199"/>
      <c r="D10" s="198">
        <f>'Data_2-5'!D10</f>
        <v>2</v>
      </c>
      <c r="E10" s="198"/>
      <c r="F10" s="117">
        <f>'Data_2-5'!F10</f>
        <v>0</v>
      </c>
      <c r="G10" s="206">
        <f>'Data_2-5'!G10</f>
        <v>1013.9583333333334</v>
      </c>
      <c r="H10" s="207"/>
      <c r="I10" s="207"/>
      <c r="J10" s="207"/>
      <c r="K10" s="207"/>
      <c r="L10" s="207"/>
      <c r="M10" s="208">
        <f>'Data_2-5'!M10</f>
        <v>16.591666666666665</v>
      </c>
      <c r="N10" s="208"/>
      <c r="O10" s="208"/>
      <c r="P10" s="208"/>
      <c r="Q10" s="208"/>
      <c r="R10" s="208">
        <f>'Data_2-5'!R10</f>
        <v>19.591666666666665</v>
      </c>
      <c r="S10" s="208"/>
      <c r="T10" s="208"/>
      <c r="U10" s="208">
        <f>'Data_2-5'!U10</f>
        <v>33.4</v>
      </c>
      <c r="V10" s="208"/>
      <c r="W10" s="208"/>
      <c r="X10" s="208">
        <f>'Data_2-5'!X10</f>
        <v>13.758333333333333</v>
      </c>
      <c r="Y10" s="208"/>
      <c r="Z10" s="208"/>
      <c r="AA10" s="209">
        <f>'Data_2-5'!AA10</f>
        <v>-0.7</v>
      </c>
      <c r="AB10" s="209"/>
      <c r="AC10" s="209"/>
      <c r="AD10" s="208">
        <f>'Data_2-5'!AD10</f>
        <v>1795.5</v>
      </c>
      <c r="AE10" s="208"/>
      <c r="AF10" s="208"/>
      <c r="AG10" s="208"/>
      <c r="AH10" s="201">
        <f>'Data_2-5'!AH10</f>
        <v>67.5</v>
      </c>
      <c r="AI10" s="201"/>
      <c r="AJ10" s="201"/>
      <c r="AK10" s="201"/>
      <c r="AL10" s="202">
        <f>'Data_2-5'!AL10</f>
        <v>78.583333333333329</v>
      </c>
      <c r="AM10" s="202"/>
      <c r="AN10" s="202"/>
      <c r="AO10" s="49"/>
    </row>
    <row r="11" spans="1:41" ht="21.95" customHeight="1" x14ac:dyDescent="0.15">
      <c r="A11" s="117"/>
      <c r="B11" s="117">
        <f>'Data_2-5'!B11</f>
        <v>0</v>
      </c>
      <c r="C11" s="117">
        <f>'Data_2-5'!C11</f>
        <v>0</v>
      </c>
      <c r="D11" s="115">
        <f>'Data_2-5'!D11</f>
        <v>0</v>
      </c>
      <c r="E11" s="115">
        <f>'Data_2-5'!E11</f>
        <v>0</v>
      </c>
      <c r="F11" s="117">
        <f>'Data_2-5'!F11</f>
        <v>0</v>
      </c>
      <c r="G11" s="50"/>
      <c r="H11" s="51"/>
      <c r="I11" s="51"/>
      <c r="J11" s="51"/>
      <c r="K11" s="51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  <c r="AI11" s="53"/>
      <c r="AJ11" s="53"/>
      <c r="AK11" s="53"/>
      <c r="AL11" s="53"/>
      <c r="AM11" s="53"/>
      <c r="AN11" s="53"/>
      <c r="AO11" s="53"/>
    </row>
    <row r="12" spans="1:41" ht="21.95" customHeight="1" x14ac:dyDescent="0.15">
      <c r="A12" s="117"/>
      <c r="B12" s="200" t="str">
        <f>'Data_2-5'!B12</f>
        <v>令和</v>
      </c>
      <c r="C12" s="199"/>
      <c r="D12" s="203">
        <f>'Data_2-5'!D12</f>
        <v>3</v>
      </c>
      <c r="E12" s="203"/>
      <c r="F12" s="117" t="str">
        <f>'Data_2-5'!F12</f>
        <v>年</v>
      </c>
      <c r="G12" s="227">
        <f>AVERAGE(G13:L24)</f>
        <v>1014.3999999999997</v>
      </c>
      <c r="H12" s="228"/>
      <c r="I12" s="228"/>
      <c r="J12" s="228"/>
      <c r="K12" s="228"/>
      <c r="L12" s="228"/>
      <c r="M12" s="228">
        <f>AVERAGE(M13:Q24)</f>
        <v>16.916666666666668</v>
      </c>
      <c r="N12" s="228"/>
      <c r="O12" s="228"/>
      <c r="P12" s="228"/>
      <c r="Q12" s="228"/>
      <c r="R12" s="228">
        <f>AVERAGE(R13:T24)</f>
        <v>20.058333333333334</v>
      </c>
      <c r="S12" s="228"/>
      <c r="T12" s="228"/>
      <c r="U12" s="228">
        <f>MAX(U13:W24)</f>
        <v>32.299999999999997</v>
      </c>
      <c r="V12" s="228"/>
      <c r="W12" s="228"/>
      <c r="X12" s="228">
        <f>AVERAGE(X13:Z24)</f>
        <v>13.908333333333333</v>
      </c>
      <c r="Y12" s="228"/>
      <c r="Z12" s="228"/>
      <c r="AA12" s="229">
        <f>MIN(AA13:AC24)</f>
        <v>-1.7</v>
      </c>
      <c r="AB12" s="229"/>
      <c r="AC12" s="229"/>
      <c r="AD12" s="228">
        <f>SUM(AD13:AG24)</f>
        <v>2191</v>
      </c>
      <c r="AE12" s="228"/>
      <c r="AF12" s="228"/>
      <c r="AG12" s="228"/>
      <c r="AH12" s="230">
        <f>MAX(AH13:AK24)</f>
        <v>145</v>
      </c>
      <c r="AI12" s="230"/>
      <c r="AJ12" s="230"/>
      <c r="AK12" s="230"/>
      <c r="AL12" s="231">
        <f>AVERAGE(AL13:AN24)</f>
        <v>75.166666666666671</v>
      </c>
      <c r="AM12" s="231"/>
      <c r="AN12" s="231"/>
      <c r="AO12" s="54"/>
    </row>
    <row r="13" spans="1:41" ht="21.95" customHeight="1" x14ac:dyDescent="0.15">
      <c r="A13" s="117"/>
      <c r="B13" s="117">
        <f>'Data_2-5'!B13</f>
        <v>0</v>
      </c>
      <c r="C13" s="117">
        <f>'Data_2-5'!C13</f>
        <v>0</v>
      </c>
      <c r="D13" s="115">
        <f>'Data_2-5'!D13</f>
        <v>0</v>
      </c>
      <c r="E13" s="116">
        <f>'Data_2-5'!E13</f>
        <v>1</v>
      </c>
      <c r="F13" s="117" t="str">
        <f>'Data_2-5'!F13</f>
        <v>月</v>
      </c>
      <c r="G13" s="206">
        <f>'Data_2-5'!G13</f>
        <v>1016.6</v>
      </c>
      <c r="H13" s="207"/>
      <c r="I13" s="207"/>
      <c r="J13" s="207"/>
      <c r="K13" s="207"/>
      <c r="L13" s="207"/>
      <c r="M13" s="207">
        <f>'Data_2-5'!M13</f>
        <v>7.1</v>
      </c>
      <c r="N13" s="207"/>
      <c r="O13" s="207"/>
      <c r="P13" s="207"/>
      <c r="Q13" s="207"/>
      <c r="R13" s="207">
        <f>'Data_2-5'!R13</f>
        <v>11</v>
      </c>
      <c r="S13" s="207"/>
      <c r="T13" s="207"/>
      <c r="U13" s="207">
        <f>'Data_2-5'!U13</f>
        <v>17.899999999999999</v>
      </c>
      <c r="V13" s="207"/>
      <c r="W13" s="207"/>
      <c r="X13" s="207">
        <f>'Data_2-5'!X13</f>
        <v>3.3</v>
      </c>
      <c r="Y13" s="207"/>
      <c r="Z13" s="207"/>
      <c r="AA13" s="232">
        <f>'Data_2-5'!AA13</f>
        <v>-1.7</v>
      </c>
      <c r="AB13" s="232"/>
      <c r="AC13" s="232"/>
      <c r="AD13" s="207">
        <f>'Data_2-5'!AD13</f>
        <v>67</v>
      </c>
      <c r="AE13" s="207"/>
      <c r="AF13" s="207"/>
      <c r="AG13" s="207"/>
      <c r="AH13" s="205">
        <f>'Data_2-5'!AH13</f>
        <v>15</v>
      </c>
      <c r="AI13" s="205"/>
      <c r="AJ13" s="205"/>
      <c r="AK13" s="205"/>
      <c r="AL13" s="233">
        <f>'Data_2-5'!AL13</f>
        <v>66</v>
      </c>
      <c r="AM13" s="233"/>
      <c r="AN13" s="233"/>
      <c r="AO13" s="55"/>
    </row>
    <row r="14" spans="1:41" ht="21.95" customHeight="1" x14ac:dyDescent="0.15">
      <c r="A14" s="117"/>
      <c r="B14" s="117">
        <f>'Data_2-5'!B14</f>
        <v>0</v>
      </c>
      <c r="C14" s="117">
        <f>'Data_2-5'!C14</f>
        <v>0</v>
      </c>
      <c r="D14" s="115">
        <f>'Data_2-5'!D14</f>
        <v>0</v>
      </c>
      <c r="E14" s="116">
        <f>'Data_2-5'!E14</f>
        <v>2</v>
      </c>
      <c r="F14" s="117">
        <f>'Data_2-5'!F14</f>
        <v>0</v>
      </c>
      <c r="G14" s="206">
        <f>'Data_2-5'!G14</f>
        <v>1014.7</v>
      </c>
      <c r="H14" s="207"/>
      <c r="I14" s="207"/>
      <c r="J14" s="207"/>
      <c r="K14" s="207"/>
      <c r="L14" s="207"/>
      <c r="M14" s="207">
        <f>'Data_2-5'!M14</f>
        <v>9.1999999999999993</v>
      </c>
      <c r="N14" s="207"/>
      <c r="O14" s="207"/>
      <c r="P14" s="207"/>
      <c r="Q14" s="207"/>
      <c r="R14" s="207">
        <f>'Data_2-5'!R14</f>
        <v>13.5</v>
      </c>
      <c r="S14" s="207"/>
      <c r="T14" s="207"/>
      <c r="U14" s="207">
        <f>'Data_2-5'!U14</f>
        <v>20</v>
      </c>
      <c r="V14" s="207"/>
      <c r="W14" s="207"/>
      <c r="X14" s="207">
        <f>'Data_2-5'!X14</f>
        <v>4.8</v>
      </c>
      <c r="Y14" s="207"/>
      <c r="Z14" s="207"/>
      <c r="AA14" s="232">
        <f>'Data_2-5'!AA14</f>
        <v>-0.3</v>
      </c>
      <c r="AB14" s="232"/>
      <c r="AC14" s="232"/>
      <c r="AD14" s="207">
        <f>'Data_2-5'!AD14</f>
        <v>48.5</v>
      </c>
      <c r="AE14" s="207"/>
      <c r="AF14" s="207"/>
      <c r="AG14" s="207"/>
      <c r="AH14" s="205">
        <f>'Data_2-5'!AH14</f>
        <v>39</v>
      </c>
      <c r="AI14" s="205"/>
      <c r="AJ14" s="205"/>
      <c r="AK14" s="205"/>
      <c r="AL14" s="233">
        <f>'Data_2-5'!AL14</f>
        <v>58</v>
      </c>
      <c r="AM14" s="233"/>
      <c r="AN14" s="233"/>
      <c r="AO14" s="55"/>
    </row>
    <row r="15" spans="1:41" ht="21.95" customHeight="1" x14ac:dyDescent="0.15">
      <c r="A15" s="117"/>
      <c r="B15" s="117">
        <f>'Data_2-5'!B15</f>
        <v>0</v>
      </c>
      <c r="C15" s="117">
        <f>'Data_2-5'!C15</f>
        <v>0</v>
      </c>
      <c r="D15" s="115">
        <f>'Data_2-5'!D15</f>
        <v>0</v>
      </c>
      <c r="E15" s="116">
        <f>'Data_2-5'!E15</f>
        <v>3</v>
      </c>
      <c r="F15" s="117">
        <f>'Data_2-5'!F15</f>
        <v>0</v>
      </c>
      <c r="G15" s="206">
        <f>'Data_2-5'!G15</f>
        <v>1017.5</v>
      </c>
      <c r="H15" s="207"/>
      <c r="I15" s="207"/>
      <c r="J15" s="207"/>
      <c r="K15" s="207"/>
      <c r="L15" s="207"/>
      <c r="M15" s="207">
        <f>'Data_2-5'!M15</f>
        <v>13.2</v>
      </c>
      <c r="N15" s="207"/>
      <c r="O15" s="207"/>
      <c r="P15" s="207"/>
      <c r="Q15" s="207"/>
      <c r="R15" s="207">
        <f>'Data_2-5'!R15</f>
        <v>16.2</v>
      </c>
      <c r="S15" s="207"/>
      <c r="T15" s="207"/>
      <c r="U15" s="207">
        <f>'Data_2-5'!U15</f>
        <v>20.3</v>
      </c>
      <c r="V15" s="207"/>
      <c r="W15" s="207"/>
      <c r="X15" s="207">
        <f>'Data_2-5'!X15</f>
        <v>9.6999999999999993</v>
      </c>
      <c r="Y15" s="207"/>
      <c r="Z15" s="207"/>
      <c r="AA15" s="232">
        <f>'Data_2-5'!AA15</f>
        <v>3.5</v>
      </c>
      <c r="AB15" s="232"/>
      <c r="AC15" s="232"/>
      <c r="AD15" s="207">
        <f>'Data_2-5'!AD15</f>
        <v>141</v>
      </c>
      <c r="AE15" s="207"/>
      <c r="AF15" s="207"/>
      <c r="AG15" s="207"/>
      <c r="AH15" s="205">
        <f>'Data_2-5'!AH15</f>
        <v>39.5</v>
      </c>
      <c r="AI15" s="205"/>
      <c r="AJ15" s="205"/>
      <c r="AK15" s="205"/>
      <c r="AL15" s="233">
        <f>'Data_2-5'!AL15</f>
        <v>72</v>
      </c>
      <c r="AM15" s="233"/>
      <c r="AN15" s="233"/>
      <c r="AO15" s="55"/>
    </row>
    <row r="16" spans="1:41" ht="21.95" customHeight="1" x14ac:dyDescent="0.15">
      <c r="A16" s="117"/>
      <c r="B16" s="117">
        <f>'Data_2-5'!B16</f>
        <v>0</v>
      </c>
      <c r="C16" s="117">
        <f>'Data_2-5'!C16</f>
        <v>0</v>
      </c>
      <c r="D16" s="115">
        <f>'Data_2-5'!D16</f>
        <v>0</v>
      </c>
      <c r="E16" s="116">
        <f>'Data_2-5'!E16</f>
        <v>4</v>
      </c>
      <c r="F16" s="117">
        <f>'Data_2-5'!F16</f>
        <v>0</v>
      </c>
      <c r="G16" s="206">
        <f>'Data_2-5'!G16</f>
        <v>1017.9</v>
      </c>
      <c r="H16" s="207"/>
      <c r="I16" s="207"/>
      <c r="J16" s="207"/>
      <c r="K16" s="207"/>
      <c r="L16" s="207"/>
      <c r="M16" s="207">
        <f>'Data_2-5'!M16</f>
        <v>15.1</v>
      </c>
      <c r="N16" s="207"/>
      <c r="O16" s="207"/>
      <c r="P16" s="207"/>
      <c r="Q16" s="207"/>
      <c r="R16" s="207">
        <f>'Data_2-5'!R16</f>
        <v>18.399999999999999</v>
      </c>
      <c r="S16" s="207"/>
      <c r="T16" s="207"/>
      <c r="U16" s="207">
        <f>'Data_2-5'!U16</f>
        <v>23.7</v>
      </c>
      <c r="V16" s="207"/>
      <c r="W16" s="207"/>
      <c r="X16" s="207">
        <f>'Data_2-5'!X16</f>
        <v>11.9</v>
      </c>
      <c r="Y16" s="207"/>
      <c r="Z16" s="207"/>
      <c r="AA16" s="232">
        <f>'Data_2-5'!AA16</f>
        <v>7.3</v>
      </c>
      <c r="AB16" s="232"/>
      <c r="AC16" s="232"/>
      <c r="AD16" s="207">
        <f>'Data_2-5'!AD16</f>
        <v>105</v>
      </c>
      <c r="AE16" s="207"/>
      <c r="AF16" s="207"/>
      <c r="AG16" s="207"/>
      <c r="AH16" s="205">
        <f>'Data_2-5'!AH16</f>
        <v>39</v>
      </c>
      <c r="AI16" s="205"/>
      <c r="AJ16" s="205"/>
      <c r="AK16" s="205"/>
      <c r="AL16" s="233">
        <f>'Data_2-5'!AL16</f>
        <v>66</v>
      </c>
      <c r="AM16" s="233"/>
      <c r="AN16" s="233"/>
      <c r="AO16" s="55"/>
    </row>
    <row r="17" spans="1:41" ht="21.95" customHeight="1" x14ac:dyDescent="0.15">
      <c r="A17" s="117"/>
      <c r="B17" s="117">
        <f>'Data_2-5'!B17</f>
        <v>0</v>
      </c>
      <c r="C17" s="117">
        <f>'Data_2-5'!C17</f>
        <v>0</v>
      </c>
      <c r="D17" s="115">
        <f>'Data_2-5'!D17</f>
        <v>0</v>
      </c>
      <c r="E17" s="116">
        <f>'Data_2-5'!E17</f>
        <v>5</v>
      </c>
      <c r="F17" s="117">
        <f>'Data_2-5'!F17</f>
        <v>0</v>
      </c>
      <c r="G17" s="206">
        <f>'Data_2-5'!G17</f>
        <v>1009.9</v>
      </c>
      <c r="H17" s="207"/>
      <c r="I17" s="207"/>
      <c r="J17" s="207"/>
      <c r="K17" s="207"/>
      <c r="L17" s="207"/>
      <c r="M17" s="207">
        <f>'Data_2-5'!M17</f>
        <v>18.7</v>
      </c>
      <c r="N17" s="207"/>
      <c r="O17" s="207"/>
      <c r="P17" s="207"/>
      <c r="Q17" s="207"/>
      <c r="R17" s="207">
        <f>'Data_2-5'!R17</f>
        <v>21.8</v>
      </c>
      <c r="S17" s="207"/>
      <c r="T17" s="207"/>
      <c r="U17" s="207">
        <f>'Data_2-5'!U17</f>
        <v>25.6</v>
      </c>
      <c r="V17" s="207"/>
      <c r="W17" s="207"/>
      <c r="X17" s="207">
        <f>'Data_2-5'!X17</f>
        <v>16.2</v>
      </c>
      <c r="Y17" s="207"/>
      <c r="Z17" s="207"/>
      <c r="AA17" s="232">
        <f>'Data_2-5'!AA17</f>
        <v>9.5</v>
      </c>
      <c r="AB17" s="232"/>
      <c r="AC17" s="232"/>
      <c r="AD17" s="207">
        <f>'Data_2-5'!AD17</f>
        <v>130</v>
      </c>
      <c r="AE17" s="207"/>
      <c r="AF17" s="207"/>
      <c r="AG17" s="207"/>
      <c r="AH17" s="205">
        <f>'Data_2-5'!AH17</f>
        <v>43</v>
      </c>
      <c r="AI17" s="205"/>
      <c r="AJ17" s="205"/>
      <c r="AK17" s="205"/>
      <c r="AL17" s="233">
        <f>'Data_2-5'!AL17</f>
        <v>82</v>
      </c>
      <c r="AM17" s="233"/>
      <c r="AN17" s="233"/>
      <c r="AO17" s="55"/>
    </row>
    <row r="18" spans="1:41" ht="21.95" customHeight="1" x14ac:dyDescent="0.15">
      <c r="A18" s="117"/>
      <c r="B18" s="117">
        <f>'Data_2-5'!B18</f>
        <v>0</v>
      </c>
      <c r="C18" s="117">
        <f>'Data_2-5'!C18</f>
        <v>0</v>
      </c>
      <c r="D18" s="115">
        <f>'Data_2-5'!D18</f>
        <v>0</v>
      </c>
      <c r="E18" s="116">
        <f>'Data_2-5'!E18</f>
        <v>6</v>
      </c>
      <c r="F18" s="117">
        <f>'Data_2-5'!F18</f>
        <v>0</v>
      </c>
      <c r="G18" s="206">
        <f>'Data_2-5'!G18</f>
        <v>1010.7</v>
      </c>
      <c r="H18" s="207"/>
      <c r="I18" s="207"/>
      <c r="J18" s="207"/>
      <c r="K18" s="207"/>
      <c r="L18" s="207"/>
      <c r="M18" s="207">
        <f>'Data_2-5'!M18</f>
        <v>21.5</v>
      </c>
      <c r="N18" s="207"/>
      <c r="O18" s="207"/>
      <c r="P18" s="207"/>
      <c r="Q18" s="207"/>
      <c r="R18" s="207">
        <f>'Data_2-5'!R18</f>
        <v>24.3</v>
      </c>
      <c r="S18" s="207"/>
      <c r="T18" s="207"/>
      <c r="U18" s="207">
        <f>'Data_2-5'!U18</f>
        <v>27</v>
      </c>
      <c r="V18" s="207"/>
      <c r="W18" s="207"/>
      <c r="X18" s="207">
        <f>'Data_2-5'!X18</f>
        <v>19.2</v>
      </c>
      <c r="Y18" s="207"/>
      <c r="Z18" s="207"/>
      <c r="AA18" s="232">
        <f>'Data_2-5'!AA18</f>
        <v>16.100000000000001</v>
      </c>
      <c r="AB18" s="232"/>
      <c r="AC18" s="232"/>
      <c r="AD18" s="207">
        <f>'Data_2-5'!AD18</f>
        <v>135.5</v>
      </c>
      <c r="AE18" s="207"/>
      <c r="AF18" s="207"/>
      <c r="AG18" s="207"/>
      <c r="AH18" s="205">
        <f>'Data_2-5'!AH18</f>
        <v>41.5</v>
      </c>
      <c r="AI18" s="205"/>
      <c r="AJ18" s="205"/>
      <c r="AK18" s="205"/>
      <c r="AL18" s="233">
        <f>'Data_2-5'!AL18</f>
        <v>85</v>
      </c>
      <c r="AM18" s="233"/>
      <c r="AN18" s="233"/>
      <c r="AO18" s="55"/>
    </row>
    <row r="19" spans="1:41" ht="21.95" customHeight="1" x14ac:dyDescent="0.15">
      <c r="A19" s="117"/>
      <c r="B19" s="117">
        <f>'Data_2-5'!B19</f>
        <v>0</v>
      </c>
      <c r="C19" s="117">
        <f>'Data_2-5'!C19</f>
        <v>0</v>
      </c>
      <c r="D19" s="115">
        <f>'Data_2-5'!D19</f>
        <v>0</v>
      </c>
      <c r="E19" s="116">
        <f>'Data_2-5'!E19</f>
        <v>7</v>
      </c>
      <c r="F19" s="117">
        <f>'Data_2-5'!F19</f>
        <v>0</v>
      </c>
      <c r="G19" s="206">
        <f>'Data_2-5'!G19</f>
        <v>1010.8</v>
      </c>
      <c r="H19" s="207"/>
      <c r="I19" s="207"/>
      <c r="J19" s="207"/>
      <c r="K19" s="207"/>
      <c r="L19" s="207"/>
      <c r="M19" s="207">
        <f>'Data_2-5'!M19</f>
        <v>24.6</v>
      </c>
      <c r="N19" s="207"/>
      <c r="O19" s="207"/>
      <c r="P19" s="207"/>
      <c r="Q19" s="207"/>
      <c r="R19" s="207">
        <f>'Data_2-5'!R19</f>
        <v>27.3</v>
      </c>
      <c r="S19" s="207"/>
      <c r="T19" s="207"/>
      <c r="U19" s="207">
        <f>'Data_2-5'!U19</f>
        <v>30.4</v>
      </c>
      <c r="V19" s="207"/>
      <c r="W19" s="207"/>
      <c r="X19" s="207">
        <f>'Data_2-5'!X19</f>
        <v>22.5</v>
      </c>
      <c r="Y19" s="207"/>
      <c r="Z19" s="207"/>
      <c r="AA19" s="232">
        <f>'Data_2-5'!AA19</f>
        <v>19.600000000000001</v>
      </c>
      <c r="AB19" s="232"/>
      <c r="AC19" s="232"/>
      <c r="AD19" s="207">
        <f>'Data_2-5'!AD19</f>
        <v>396.5</v>
      </c>
      <c r="AE19" s="207"/>
      <c r="AF19" s="207"/>
      <c r="AG19" s="207"/>
      <c r="AH19" s="205">
        <f>'Data_2-5'!AH19</f>
        <v>109.5</v>
      </c>
      <c r="AI19" s="205"/>
      <c r="AJ19" s="205"/>
      <c r="AK19" s="205"/>
      <c r="AL19" s="233">
        <f>'Data_2-5'!AL19</f>
        <v>90</v>
      </c>
      <c r="AM19" s="233"/>
      <c r="AN19" s="233"/>
      <c r="AO19" s="55"/>
    </row>
    <row r="20" spans="1:41" ht="21.95" customHeight="1" x14ac:dyDescent="0.15">
      <c r="A20" s="117"/>
      <c r="B20" s="117">
        <f>'Data_2-5'!B20</f>
        <v>0</v>
      </c>
      <c r="C20" s="117">
        <f>'Data_2-5'!C20</f>
        <v>0</v>
      </c>
      <c r="D20" s="115">
        <f>'Data_2-5'!D20</f>
        <v>0</v>
      </c>
      <c r="E20" s="116">
        <f>'Data_2-5'!E20</f>
        <v>8</v>
      </c>
      <c r="F20" s="117">
        <f>'Data_2-5'!F20</f>
        <v>0</v>
      </c>
      <c r="G20" s="206">
        <f>'Data_2-5'!G20</f>
        <v>1010.4</v>
      </c>
      <c r="H20" s="207"/>
      <c r="I20" s="207"/>
      <c r="J20" s="207"/>
      <c r="K20" s="207"/>
      <c r="L20" s="207"/>
      <c r="M20" s="207">
        <f>'Data_2-5'!M20</f>
        <v>26.4</v>
      </c>
      <c r="N20" s="207"/>
      <c r="O20" s="207"/>
      <c r="P20" s="207"/>
      <c r="Q20" s="207"/>
      <c r="R20" s="207">
        <f>'Data_2-5'!R20</f>
        <v>29.3</v>
      </c>
      <c r="S20" s="207"/>
      <c r="T20" s="207"/>
      <c r="U20" s="207">
        <f>'Data_2-5'!U20</f>
        <v>32.299999999999997</v>
      </c>
      <c r="V20" s="207"/>
      <c r="W20" s="207"/>
      <c r="X20" s="207">
        <f>'Data_2-5'!X20</f>
        <v>24.3</v>
      </c>
      <c r="Y20" s="207"/>
      <c r="Z20" s="207"/>
      <c r="AA20" s="232">
        <f>'Data_2-5'!AA20</f>
        <v>20.6</v>
      </c>
      <c r="AB20" s="232"/>
      <c r="AC20" s="232"/>
      <c r="AD20" s="207">
        <f>'Data_2-5'!AD20</f>
        <v>367.5</v>
      </c>
      <c r="AE20" s="207"/>
      <c r="AF20" s="207"/>
      <c r="AG20" s="207"/>
      <c r="AH20" s="205">
        <f>'Data_2-5'!AH20</f>
        <v>142</v>
      </c>
      <c r="AI20" s="205"/>
      <c r="AJ20" s="205"/>
      <c r="AK20" s="205"/>
      <c r="AL20" s="233">
        <f>'Data_2-5'!AL20</f>
        <v>88</v>
      </c>
      <c r="AM20" s="233"/>
      <c r="AN20" s="233"/>
      <c r="AO20" s="55"/>
    </row>
    <row r="21" spans="1:41" ht="21.95" customHeight="1" x14ac:dyDescent="0.15">
      <c r="A21" s="117"/>
      <c r="B21" s="117">
        <f>'Data_2-5'!B21</f>
        <v>0</v>
      </c>
      <c r="C21" s="117">
        <f>'Data_2-5'!C21</f>
        <v>0</v>
      </c>
      <c r="D21" s="115">
        <f>'Data_2-5'!D21</f>
        <v>0</v>
      </c>
      <c r="E21" s="116">
        <f>'Data_2-5'!E21</f>
        <v>9</v>
      </c>
      <c r="F21" s="117">
        <f>'Data_2-5'!F21</f>
        <v>0</v>
      </c>
      <c r="G21" s="206">
        <f>'Data_2-5'!G21</f>
        <v>1014.8</v>
      </c>
      <c r="H21" s="207"/>
      <c r="I21" s="207"/>
      <c r="J21" s="207"/>
      <c r="K21" s="207"/>
      <c r="L21" s="207"/>
      <c r="M21" s="207">
        <f>'Data_2-5'!M21</f>
        <v>23.1</v>
      </c>
      <c r="N21" s="207"/>
      <c r="O21" s="207"/>
      <c r="P21" s="207"/>
      <c r="Q21" s="207"/>
      <c r="R21" s="207">
        <f>'Data_2-5'!R21</f>
        <v>25.3</v>
      </c>
      <c r="S21" s="207"/>
      <c r="T21" s="207"/>
      <c r="U21" s="207">
        <f>'Data_2-5'!U21</f>
        <v>28.9</v>
      </c>
      <c r="V21" s="207"/>
      <c r="W21" s="207"/>
      <c r="X21" s="207">
        <f>'Data_2-5'!X21</f>
        <v>21.1</v>
      </c>
      <c r="Y21" s="207"/>
      <c r="Z21" s="207"/>
      <c r="AA21" s="232">
        <f>'Data_2-5'!AA21</f>
        <v>19.100000000000001</v>
      </c>
      <c r="AB21" s="232"/>
      <c r="AC21" s="232"/>
      <c r="AD21" s="207">
        <f>'Data_2-5'!AD21</f>
        <v>224</v>
      </c>
      <c r="AE21" s="207"/>
      <c r="AF21" s="207"/>
      <c r="AG21" s="207"/>
      <c r="AH21" s="205">
        <f>'Data_2-5'!AH21</f>
        <v>61.5</v>
      </c>
      <c r="AI21" s="205"/>
      <c r="AJ21" s="205"/>
      <c r="AK21" s="205"/>
      <c r="AL21" s="233">
        <f>'Data_2-5'!AL21</f>
        <v>83</v>
      </c>
      <c r="AM21" s="233"/>
      <c r="AN21" s="233"/>
      <c r="AO21" s="55"/>
    </row>
    <row r="22" spans="1:41" ht="21.95" customHeight="1" x14ac:dyDescent="0.15">
      <c r="A22" s="117"/>
      <c r="B22" s="117">
        <f>'Data_2-5'!B22</f>
        <v>0</v>
      </c>
      <c r="C22" s="117">
        <f>'Data_2-5'!C22</f>
        <v>0</v>
      </c>
      <c r="D22" s="124">
        <f>'Data_2-5'!D22</f>
        <v>1</v>
      </c>
      <c r="E22" s="125">
        <f>'Data_2-5'!$E$22</f>
        <v>0</v>
      </c>
      <c r="F22" s="117">
        <f>'Data_2-5'!F22</f>
        <v>0</v>
      </c>
      <c r="G22" s="206">
        <f>'Data_2-5'!G22</f>
        <v>1018.3</v>
      </c>
      <c r="H22" s="207"/>
      <c r="I22" s="207"/>
      <c r="J22" s="207"/>
      <c r="K22" s="207"/>
      <c r="L22" s="207"/>
      <c r="M22" s="207">
        <f>'Data_2-5'!M22</f>
        <v>19.3</v>
      </c>
      <c r="N22" s="207"/>
      <c r="O22" s="207"/>
      <c r="P22" s="207"/>
      <c r="Q22" s="207"/>
      <c r="R22" s="207">
        <f>'Data_2-5'!R22</f>
        <v>22.1</v>
      </c>
      <c r="S22" s="207"/>
      <c r="T22" s="207"/>
      <c r="U22" s="207">
        <f>'Data_2-5'!U22</f>
        <v>27.4</v>
      </c>
      <c r="V22" s="207"/>
      <c r="W22" s="207"/>
      <c r="X22" s="207">
        <f>'Data_2-5'!X22</f>
        <v>16.5</v>
      </c>
      <c r="Y22" s="207"/>
      <c r="Z22" s="207"/>
      <c r="AA22" s="232">
        <f>'Data_2-5'!AA22</f>
        <v>9.6999999999999993</v>
      </c>
      <c r="AB22" s="232"/>
      <c r="AC22" s="232"/>
      <c r="AD22" s="207">
        <f>'Data_2-5'!AD22</f>
        <v>326</v>
      </c>
      <c r="AE22" s="207"/>
      <c r="AF22" s="207"/>
      <c r="AG22" s="207"/>
      <c r="AH22" s="205">
        <f>'Data_2-5'!AH22</f>
        <v>145</v>
      </c>
      <c r="AI22" s="205"/>
      <c r="AJ22" s="205"/>
      <c r="AK22" s="205"/>
      <c r="AL22" s="233">
        <f>'Data_2-5'!AL22</f>
        <v>78</v>
      </c>
      <c r="AM22" s="233"/>
      <c r="AN22" s="233"/>
      <c r="AO22" s="55"/>
    </row>
    <row r="23" spans="1:41" ht="21.95" customHeight="1" x14ac:dyDescent="0.15">
      <c r="A23" s="117"/>
      <c r="B23" s="117">
        <f>'Data_2-5'!B23</f>
        <v>0</v>
      </c>
      <c r="C23" s="117">
        <f>'Data_2-5'!C23</f>
        <v>0</v>
      </c>
      <c r="D23" s="124">
        <f>'Data_2-5'!D23</f>
        <v>1</v>
      </c>
      <c r="E23" s="124">
        <f>'Data_2-5'!E23</f>
        <v>1</v>
      </c>
      <c r="F23" s="117">
        <f>'Data_2-5'!F23</f>
        <v>0</v>
      </c>
      <c r="G23" s="206">
        <f>'Data_2-5'!G23</f>
        <v>1015.8</v>
      </c>
      <c r="H23" s="207"/>
      <c r="I23" s="207"/>
      <c r="J23" s="207"/>
      <c r="K23" s="207"/>
      <c r="L23" s="207"/>
      <c r="M23" s="207">
        <f>'Data_2-5'!M23</f>
        <v>15.4</v>
      </c>
      <c r="N23" s="207"/>
      <c r="O23" s="207"/>
      <c r="P23" s="207"/>
      <c r="Q23" s="207"/>
      <c r="R23" s="207">
        <f>'Data_2-5'!R23</f>
        <v>18.399999999999999</v>
      </c>
      <c r="S23" s="207"/>
      <c r="T23" s="207"/>
      <c r="U23" s="207">
        <f>'Data_2-5'!U23</f>
        <v>22</v>
      </c>
      <c r="V23" s="207"/>
      <c r="W23" s="207"/>
      <c r="X23" s="207">
        <f>'Data_2-5'!X23</f>
        <v>12</v>
      </c>
      <c r="Y23" s="207"/>
      <c r="Z23" s="207"/>
      <c r="AA23" s="232">
        <f>'Data_2-5'!AA23</f>
        <v>4.4000000000000004</v>
      </c>
      <c r="AB23" s="232"/>
      <c r="AC23" s="232"/>
      <c r="AD23" s="207">
        <f>'Data_2-5'!AD23</f>
        <v>84.5</v>
      </c>
      <c r="AE23" s="207"/>
      <c r="AF23" s="207"/>
      <c r="AG23" s="207"/>
      <c r="AH23" s="205">
        <f>'Data_2-5'!AH23</f>
        <v>27</v>
      </c>
      <c r="AI23" s="205"/>
      <c r="AJ23" s="205"/>
      <c r="AK23" s="205"/>
      <c r="AL23" s="233">
        <f>'Data_2-5'!AL23</f>
        <v>68</v>
      </c>
      <c r="AM23" s="233"/>
      <c r="AN23" s="233"/>
      <c r="AO23" s="55"/>
    </row>
    <row r="24" spans="1:41" ht="21.95" customHeight="1" x14ac:dyDescent="0.15">
      <c r="A24" s="117"/>
      <c r="B24" s="119">
        <f>'Data_2-5'!B24</f>
        <v>0</v>
      </c>
      <c r="C24" s="119">
        <f>'Data_2-5'!C24</f>
        <v>0</v>
      </c>
      <c r="D24" s="126">
        <f>'Data_2-5'!D24</f>
        <v>1</v>
      </c>
      <c r="E24" s="126">
        <f>'Data_2-5'!E24</f>
        <v>2</v>
      </c>
      <c r="F24" s="119">
        <f>'Data_2-5'!F24</f>
        <v>0</v>
      </c>
      <c r="G24" s="234">
        <f>'Data_2-5'!G24</f>
        <v>1015.4</v>
      </c>
      <c r="H24" s="235"/>
      <c r="I24" s="235"/>
      <c r="J24" s="235"/>
      <c r="K24" s="235"/>
      <c r="L24" s="235"/>
      <c r="M24" s="235">
        <f>'Data_2-5'!M24</f>
        <v>9.4</v>
      </c>
      <c r="N24" s="235"/>
      <c r="O24" s="235"/>
      <c r="P24" s="235"/>
      <c r="Q24" s="235"/>
      <c r="R24" s="235">
        <f>'Data_2-5'!R24</f>
        <v>13.1</v>
      </c>
      <c r="S24" s="235"/>
      <c r="T24" s="235"/>
      <c r="U24" s="235">
        <f>'Data_2-5'!U24</f>
        <v>21.2</v>
      </c>
      <c r="V24" s="235"/>
      <c r="W24" s="235"/>
      <c r="X24" s="235">
        <f>'Data_2-5'!X24</f>
        <v>5.4</v>
      </c>
      <c r="Y24" s="235"/>
      <c r="Z24" s="235"/>
      <c r="AA24" s="236">
        <f>'Data_2-5'!AA24</f>
        <v>-1</v>
      </c>
      <c r="AB24" s="236"/>
      <c r="AC24" s="236"/>
      <c r="AD24" s="235">
        <f>'Data_2-5'!AD24</f>
        <v>165.5</v>
      </c>
      <c r="AE24" s="235"/>
      <c r="AF24" s="235"/>
      <c r="AG24" s="235"/>
      <c r="AH24" s="237">
        <f>'Data_2-5'!AH24</f>
        <v>104</v>
      </c>
      <c r="AI24" s="237"/>
      <c r="AJ24" s="237"/>
      <c r="AK24" s="237"/>
      <c r="AL24" s="238">
        <f>'Data_2-5'!AL24</f>
        <v>66</v>
      </c>
      <c r="AM24" s="238"/>
      <c r="AN24" s="238"/>
      <c r="AO24" s="57"/>
    </row>
    <row r="25" spans="1:41" ht="21.95" customHeight="1" x14ac:dyDescent="0.15"/>
    <row r="26" spans="1:41" ht="21.95" customHeight="1" thickBot="1" x14ac:dyDescent="0.2"/>
    <row r="27" spans="1:41" ht="21.95" customHeight="1" x14ac:dyDescent="0.15">
      <c r="B27" s="212" t="s">
        <v>52</v>
      </c>
      <c r="C27" s="212"/>
      <c r="D27" s="212"/>
      <c r="E27" s="212"/>
      <c r="F27" s="213"/>
      <c r="G27" s="239" t="s">
        <v>64</v>
      </c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 t="s">
        <v>65</v>
      </c>
      <c r="T27" s="159"/>
      <c r="U27" s="159"/>
      <c r="V27" s="159"/>
      <c r="W27" s="159"/>
      <c r="X27" s="159"/>
      <c r="Y27" s="240" t="s">
        <v>66</v>
      </c>
      <c r="Z27" s="241"/>
      <c r="AA27" s="241"/>
      <c r="AB27" s="242"/>
      <c r="AC27" s="159" t="s">
        <v>67</v>
      </c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71"/>
    </row>
    <row r="28" spans="1:41" ht="21.95" customHeight="1" x14ac:dyDescent="0.15">
      <c r="B28" s="214"/>
      <c r="C28" s="214"/>
      <c r="D28" s="214"/>
      <c r="E28" s="214"/>
      <c r="F28" s="215"/>
      <c r="G28" s="219" t="s">
        <v>68</v>
      </c>
      <c r="H28" s="220"/>
      <c r="I28" s="220"/>
      <c r="J28" s="220"/>
      <c r="K28" s="219" t="s">
        <v>69</v>
      </c>
      <c r="L28" s="220"/>
      <c r="M28" s="220"/>
      <c r="N28" s="220"/>
      <c r="O28" s="219" t="s">
        <v>70</v>
      </c>
      <c r="P28" s="220"/>
      <c r="Q28" s="220"/>
      <c r="R28" s="220"/>
      <c r="S28" s="219" t="s">
        <v>71</v>
      </c>
      <c r="T28" s="220"/>
      <c r="U28" s="220"/>
      <c r="V28" s="220"/>
      <c r="W28" s="219" t="s">
        <v>72</v>
      </c>
      <c r="X28" s="220"/>
      <c r="Y28" s="243"/>
      <c r="Z28" s="244"/>
      <c r="AA28" s="244"/>
      <c r="AB28" s="245"/>
      <c r="AC28" s="249" t="s">
        <v>73</v>
      </c>
      <c r="AD28" s="220"/>
      <c r="AE28" s="220"/>
      <c r="AF28" s="249" t="s">
        <v>74</v>
      </c>
      <c r="AG28" s="220"/>
      <c r="AH28" s="220"/>
      <c r="AI28" s="249" t="s">
        <v>75</v>
      </c>
      <c r="AJ28" s="220"/>
      <c r="AK28" s="220"/>
      <c r="AL28" s="220"/>
      <c r="AM28" s="249" t="s">
        <v>76</v>
      </c>
      <c r="AN28" s="220"/>
      <c r="AO28" s="250"/>
    </row>
    <row r="29" spans="1:41" ht="21.95" customHeight="1" x14ac:dyDescent="0.15">
      <c r="B29" s="216"/>
      <c r="C29" s="216"/>
      <c r="D29" s="216"/>
      <c r="E29" s="216"/>
      <c r="F29" s="217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46"/>
      <c r="Z29" s="247"/>
      <c r="AA29" s="247"/>
      <c r="AB29" s="248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50"/>
    </row>
    <row r="30" spans="1:41" ht="10.5" customHeight="1" x14ac:dyDescent="0.15">
      <c r="B30" s="27"/>
      <c r="C30" s="27"/>
      <c r="D30" s="27"/>
      <c r="E30" s="27"/>
      <c r="F30" s="27"/>
      <c r="G30" s="58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</row>
    <row r="31" spans="1:41" ht="21.95" customHeight="1" x14ac:dyDescent="0.15">
      <c r="B31" s="199" t="str">
        <f t="shared" ref="B31:F40" si="0">B7</f>
        <v>平成</v>
      </c>
      <c r="C31" s="160"/>
      <c r="D31" s="115">
        <f t="shared" si="0"/>
        <v>2</v>
      </c>
      <c r="E31" s="116">
        <f t="shared" si="0"/>
        <v>9</v>
      </c>
      <c r="F31" s="117" t="str">
        <f t="shared" si="0"/>
        <v>年</v>
      </c>
      <c r="G31" s="251">
        <f>'Data_2-5'!G31</f>
        <v>5.6333333333333329</v>
      </c>
      <c r="H31" s="252"/>
      <c r="I31" s="252"/>
      <c r="J31" s="252"/>
      <c r="K31" s="252">
        <f>'Data_2-5'!K31</f>
        <v>27</v>
      </c>
      <c r="L31" s="252"/>
      <c r="M31" s="252"/>
      <c r="N31" s="252"/>
      <c r="O31" s="253" t="str">
        <f>'Data_2-5'!O31</f>
        <v>南南西</v>
      </c>
      <c r="P31" s="162"/>
      <c r="Q31" s="162"/>
      <c r="R31" s="162"/>
      <c r="S31" s="205">
        <f>'Data_2-5'!S31</f>
        <v>2159.9</v>
      </c>
      <c r="T31" s="205"/>
      <c r="U31" s="205"/>
      <c r="V31" s="205"/>
      <c r="W31" s="254">
        <f>'Data_2-5'!W31</f>
        <v>49</v>
      </c>
      <c r="X31" s="254"/>
      <c r="Y31" s="210">
        <f>'Data_2-5'!Y31</f>
        <v>6.8</v>
      </c>
      <c r="Z31" s="210"/>
      <c r="AA31" s="210"/>
      <c r="AB31" s="210"/>
      <c r="AC31" s="255">
        <f>'Data_2-5'!AC31</f>
        <v>34</v>
      </c>
      <c r="AD31" s="255"/>
      <c r="AE31" s="255"/>
      <c r="AF31" s="255">
        <f>'Data_2-5'!AF31</f>
        <v>158</v>
      </c>
      <c r="AG31" s="255"/>
      <c r="AH31" s="255"/>
      <c r="AI31" s="255">
        <f>'Data_2-5'!AI31</f>
        <v>126</v>
      </c>
      <c r="AJ31" s="255"/>
      <c r="AK31" s="255"/>
      <c r="AL31" s="255"/>
      <c r="AM31" s="255">
        <f>'Data_2-5'!AM31</f>
        <v>176</v>
      </c>
      <c r="AN31" s="255"/>
      <c r="AO31" s="255"/>
    </row>
    <row r="32" spans="1:41" ht="21.95" customHeight="1" x14ac:dyDescent="0.15">
      <c r="B32" s="117">
        <f t="shared" si="0"/>
        <v>0</v>
      </c>
      <c r="C32" s="117">
        <f t="shared" si="0"/>
        <v>0</v>
      </c>
      <c r="D32" s="115">
        <f t="shared" si="0"/>
        <v>3</v>
      </c>
      <c r="E32" s="122">
        <f t="shared" si="0"/>
        <v>0</v>
      </c>
      <c r="F32" s="117">
        <f t="shared" si="0"/>
        <v>0</v>
      </c>
      <c r="G32" s="251">
        <f>'Data_2-5'!G32</f>
        <v>6</v>
      </c>
      <c r="H32" s="252"/>
      <c r="I32" s="252"/>
      <c r="J32" s="252"/>
      <c r="K32" s="252">
        <f>'Data_2-5'!K32</f>
        <v>27.9</v>
      </c>
      <c r="L32" s="252"/>
      <c r="M32" s="252"/>
      <c r="N32" s="252"/>
      <c r="O32" s="256" t="str">
        <f>'Data_2-5'!O32</f>
        <v>南南西</v>
      </c>
      <c r="P32" s="162"/>
      <c r="Q32" s="162"/>
      <c r="R32" s="162"/>
      <c r="S32" s="205">
        <f>'Data_2-5'!S32</f>
        <v>2177.3000000000002</v>
      </c>
      <c r="T32" s="205"/>
      <c r="U32" s="205"/>
      <c r="V32" s="205"/>
      <c r="W32" s="254">
        <f>'Data_2-5'!W32</f>
        <v>49</v>
      </c>
      <c r="X32" s="254"/>
      <c r="Y32" s="210">
        <f>'Data_2-5'!Y32</f>
        <v>6.9</v>
      </c>
      <c r="Z32" s="210"/>
      <c r="AA32" s="210"/>
      <c r="AB32" s="210"/>
      <c r="AC32" s="255">
        <f>'Data_2-5'!AC32</f>
        <v>30</v>
      </c>
      <c r="AD32" s="255"/>
      <c r="AE32" s="255"/>
      <c r="AF32" s="255">
        <f>'Data_2-5'!AF32</f>
        <v>153</v>
      </c>
      <c r="AG32" s="255"/>
      <c r="AH32" s="255"/>
      <c r="AI32" s="255">
        <f>'Data_2-5'!AI32</f>
        <v>130</v>
      </c>
      <c r="AJ32" s="255"/>
      <c r="AK32" s="255"/>
      <c r="AL32" s="255"/>
      <c r="AM32" s="255">
        <f>'Data_2-5'!AM32</f>
        <v>195</v>
      </c>
      <c r="AN32" s="255"/>
      <c r="AO32" s="255"/>
    </row>
    <row r="33" spans="2:41" ht="21.95" customHeight="1" x14ac:dyDescent="0.15">
      <c r="B33" s="200" t="str">
        <f t="shared" si="0"/>
        <v>令和</v>
      </c>
      <c r="C33" s="200"/>
      <c r="D33" s="198" t="str">
        <f t="shared" si="0"/>
        <v>元</v>
      </c>
      <c r="E33" s="198"/>
      <c r="F33" s="127" t="str">
        <f t="shared" si="0"/>
        <v>年</v>
      </c>
      <c r="G33" s="251">
        <f>'Data_2-5'!G33</f>
        <v>5.7</v>
      </c>
      <c r="H33" s="252"/>
      <c r="I33" s="252"/>
      <c r="J33" s="252"/>
      <c r="K33" s="252">
        <f>'Data_2-5'!K33</f>
        <v>25.9</v>
      </c>
      <c r="L33" s="252"/>
      <c r="M33" s="252"/>
      <c r="N33" s="252"/>
      <c r="O33" s="253" t="str">
        <f>'Data_2-5'!O33</f>
        <v>南</v>
      </c>
      <c r="P33" s="253"/>
      <c r="Q33" s="253"/>
      <c r="R33" s="253"/>
      <c r="S33" s="205">
        <f>'Data_2-5'!S33</f>
        <v>2068.1</v>
      </c>
      <c r="T33" s="205"/>
      <c r="U33" s="205"/>
      <c r="V33" s="205"/>
      <c r="W33" s="254">
        <f>'Data_2-5'!W33</f>
        <v>47</v>
      </c>
      <c r="X33" s="254"/>
      <c r="Y33" s="210">
        <f>'Data_2-5'!Y33</f>
        <v>4.3</v>
      </c>
      <c r="Z33" s="210"/>
      <c r="AA33" s="210"/>
      <c r="AB33" s="210"/>
      <c r="AC33" s="255">
        <f>'Data_2-5'!AC33</f>
        <v>7</v>
      </c>
      <c r="AD33" s="255"/>
      <c r="AE33" s="255"/>
      <c r="AF33" s="255">
        <f>'Data_2-5'!AF33</f>
        <v>2</v>
      </c>
      <c r="AG33" s="255"/>
      <c r="AH33" s="255"/>
      <c r="AI33" s="255">
        <f>'Data_2-5'!AI33</f>
        <v>151</v>
      </c>
      <c r="AJ33" s="255"/>
      <c r="AK33" s="255"/>
      <c r="AL33" s="255"/>
      <c r="AM33" s="255">
        <f>'Data_2-5'!AM33</f>
        <v>176</v>
      </c>
      <c r="AN33" s="255"/>
      <c r="AO33" s="255"/>
    </row>
    <row r="34" spans="2:41" ht="21.95" customHeight="1" x14ac:dyDescent="0.15">
      <c r="B34" s="199">
        <f t="shared" si="0"/>
        <v>0</v>
      </c>
      <c r="C34" s="160"/>
      <c r="D34" s="198">
        <f t="shared" si="0"/>
        <v>2</v>
      </c>
      <c r="E34" s="268"/>
      <c r="F34" s="117">
        <f t="shared" si="0"/>
        <v>0</v>
      </c>
      <c r="G34" s="251">
        <f>'Data_2-5'!G34</f>
        <v>5.7833333333333341</v>
      </c>
      <c r="H34" s="252"/>
      <c r="I34" s="252"/>
      <c r="J34" s="252"/>
      <c r="K34" s="252">
        <f>'Data_2-5'!K34</f>
        <v>26.2</v>
      </c>
      <c r="L34" s="252"/>
      <c r="M34" s="252"/>
      <c r="N34" s="252"/>
      <c r="O34" s="253" t="str">
        <f>'Data_2-5'!O34</f>
        <v>北</v>
      </c>
      <c r="P34" s="253"/>
      <c r="Q34" s="253"/>
      <c r="R34" s="253"/>
      <c r="S34" s="205">
        <f>'Data_2-5'!S34</f>
        <v>1901.8000000000002</v>
      </c>
      <c r="T34" s="205"/>
      <c r="U34" s="205"/>
      <c r="V34" s="205"/>
      <c r="W34" s="255">
        <f>'Data_2-5'!W34</f>
        <v>43.25</v>
      </c>
      <c r="X34" s="255"/>
      <c r="Y34" s="263">
        <f>'Data_2-5'!Y34</f>
        <v>0</v>
      </c>
      <c r="Z34" s="263"/>
      <c r="AA34" s="263"/>
      <c r="AB34" s="263"/>
      <c r="AC34" s="263">
        <f>'Data_2-5'!AC34</f>
        <v>0</v>
      </c>
      <c r="AD34" s="263"/>
      <c r="AE34" s="263"/>
      <c r="AF34" s="263">
        <f>'Data_2-5'!AF34</f>
        <v>0</v>
      </c>
      <c r="AG34" s="263"/>
      <c r="AH34" s="263"/>
      <c r="AI34" s="255">
        <f>'Data_2-5'!AI34</f>
        <v>155</v>
      </c>
      <c r="AJ34" s="255"/>
      <c r="AK34" s="255"/>
      <c r="AL34" s="255"/>
      <c r="AM34" s="255">
        <f>'Data_2-5'!AM34</f>
        <v>179</v>
      </c>
      <c r="AN34" s="255"/>
      <c r="AO34" s="255"/>
    </row>
    <row r="35" spans="2:41" ht="21.95" customHeight="1" x14ac:dyDescent="0.15">
      <c r="B35" s="117">
        <f t="shared" si="0"/>
        <v>0</v>
      </c>
      <c r="C35" s="117">
        <f t="shared" si="0"/>
        <v>0</v>
      </c>
      <c r="D35" s="115">
        <f t="shared" si="0"/>
        <v>0</v>
      </c>
      <c r="E35" s="115">
        <f t="shared" si="0"/>
        <v>0</v>
      </c>
      <c r="F35" s="117">
        <f t="shared" si="0"/>
        <v>0</v>
      </c>
      <c r="G35" s="251"/>
      <c r="H35" s="252"/>
      <c r="I35" s="252"/>
      <c r="J35" s="252"/>
      <c r="K35" s="252"/>
      <c r="L35" s="252"/>
      <c r="M35" s="252"/>
      <c r="N35" s="252"/>
      <c r="O35" s="162"/>
      <c r="P35" s="162"/>
      <c r="Q35" s="162"/>
      <c r="R35" s="162"/>
      <c r="S35" s="205"/>
      <c r="T35" s="205"/>
      <c r="U35" s="205"/>
      <c r="V35" s="205"/>
      <c r="W35" s="262"/>
      <c r="X35" s="262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55"/>
      <c r="AJ35" s="255"/>
      <c r="AK35" s="255"/>
      <c r="AL35" s="255"/>
      <c r="AM35" s="255"/>
      <c r="AN35" s="255"/>
      <c r="AO35" s="255"/>
    </row>
    <row r="36" spans="2:41" ht="21.95" customHeight="1" x14ac:dyDescent="0.15">
      <c r="B36" s="200" t="str">
        <f t="shared" si="0"/>
        <v>令和</v>
      </c>
      <c r="C36" s="160"/>
      <c r="D36" s="265">
        <f t="shared" si="0"/>
        <v>3</v>
      </c>
      <c r="E36" s="265"/>
      <c r="F36" s="117" t="str">
        <f t="shared" si="0"/>
        <v>年</v>
      </c>
      <c r="G36" s="257">
        <f>AVERAGE(G37:J48)</f>
        <v>5.7833333333333323</v>
      </c>
      <c r="H36" s="258"/>
      <c r="I36" s="258"/>
      <c r="J36" s="258"/>
      <c r="K36" s="258">
        <f>MAX(K37:N48)</f>
        <v>28.7</v>
      </c>
      <c r="L36" s="258"/>
      <c r="M36" s="258"/>
      <c r="N36" s="258"/>
      <c r="O36" s="259" t="s">
        <v>105</v>
      </c>
      <c r="P36" s="259"/>
      <c r="Q36" s="259"/>
      <c r="R36" s="259"/>
      <c r="S36" s="230">
        <f>SUM(S37:V48)</f>
        <v>2278.6999999999998</v>
      </c>
      <c r="T36" s="230"/>
      <c r="U36" s="230"/>
      <c r="V36" s="230"/>
      <c r="W36" s="260">
        <f>AVERAGE(W37:X48)</f>
        <v>52.5</v>
      </c>
      <c r="X36" s="260"/>
      <c r="Y36" s="261">
        <f>'Data_2-5'!Y36</f>
        <v>0</v>
      </c>
      <c r="Z36" s="261"/>
      <c r="AA36" s="261"/>
      <c r="AB36" s="261"/>
      <c r="AC36" s="261">
        <f>'Data_2-5'!AC36</f>
        <v>0</v>
      </c>
      <c r="AD36" s="261"/>
      <c r="AE36" s="261"/>
      <c r="AF36" s="261">
        <f>'Data_2-5'!AF36</f>
        <v>0</v>
      </c>
      <c r="AG36" s="261"/>
      <c r="AH36" s="261"/>
      <c r="AI36" s="260">
        <f>SUM(AI37:AL48)</f>
        <v>136</v>
      </c>
      <c r="AJ36" s="260"/>
      <c r="AK36" s="260"/>
      <c r="AL36" s="260"/>
      <c r="AM36" s="260">
        <f>SUM(AM37:AO48)</f>
        <v>168</v>
      </c>
      <c r="AN36" s="260"/>
      <c r="AO36" s="260"/>
    </row>
    <row r="37" spans="2:41" ht="21.95" customHeight="1" x14ac:dyDescent="0.15">
      <c r="B37" s="117">
        <f t="shared" si="0"/>
        <v>0</v>
      </c>
      <c r="C37" s="117">
        <f t="shared" si="0"/>
        <v>0</v>
      </c>
      <c r="D37" s="115">
        <f t="shared" si="0"/>
        <v>0</v>
      </c>
      <c r="E37" s="118">
        <f t="shared" si="0"/>
        <v>1</v>
      </c>
      <c r="F37" s="117" t="str">
        <f t="shared" si="0"/>
        <v>月</v>
      </c>
      <c r="G37" s="251">
        <f>'Data_2-5'!G37</f>
        <v>6.1</v>
      </c>
      <c r="H37" s="252"/>
      <c r="I37" s="252"/>
      <c r="J37" s="252"/>
      <c r="K37" s="252">
        <f>'Data_2-5'!K37</f>
        <v>18.8</v>
      </c>
      <c r="L37" s="252"/>
      <c r="M37" s="252"/>
      <c r="N37" s="252"/>
      <c r="O37" s="256" t="str">
        <f>'Data_2-5'!O37</f>
        <v>西南西</v>
      </c>
      <c r="P37" s="162"/>
      <c r="Q37" s="162"/>
      <c r="R37" s="162"/>
      <c r="S37" s="205">
        <f>'Data_2-5'!S37</f>
        <v>175</v>
      </c>
      <c r="T37" s="205"/>
      <c r="U37" s="205"/>
      <c r="V37" s="205"/>
      <c r="W37" s="254">
        <f>'Data_2-5'!W37</f>
        <v>57</v>
      </c>
      <c r="X37" s="254"/>
      <c r="Y37" s="263">
        <f>'Data_2-5'!Y37</f>
        <v>0</v>
      </c>
      <c r="Z37" s="263"/>
      <c r="AA37" s="263"/>
      <c r="AB37" s="263"/>
      <c r="AC37" s="263">
        <f>'Data_2-5'!AC37</f>
        <v>0</v>
      </c>
      <c r="AD37" s="263"/>
      <c r="AE37" s="263"/>
      <c r="AF37" s="263">
        <f>'Data_2-5'!AF37</f>
        <v>0</v>
      </c>
      <c r="AG37" s="263"/>
      <c r="AH37" s="263"/>
      <c r="AI37" s="255">
        <f>'Data_2-5'!AI37</f>
        <v>8</v>
      </c>
      <c r="AJ37" s="255"/>
      <c r="AK37" s="255"/>
      <c r="AL37" s="255"/>
      <c r="AM37" s="255">
        <f>'Data_2-5'!AM37</f>
        <v>17</v>
      </c>
      <c r="AN37" s="255"/>
      <c r="AO37" s="255"/>
    </row>
    <row r="38" spans="2:41" ht="21.95" customHeight="1" x14ac:dyDescent="0.15">
      <c r="B38" s="117">
        <f t="shared" si="0"/>
        <v>0</v>
      </c>
      <c r="C38" s="117">
        <f t="shared" si="0"/>
        <v>0</v>
      </c>
      <c r="D38" s="115">
        <f t="shared" si="0"/>
        <v>0</v>
      </c>
      <c r="E38" s="118">
        <f t="shared" si="0"/>
        <v>2</v>
      </c>
      <c r="F38" s="117">
        <f t="shared" si="0"/>
        <v>0</v>
      </c>
      <c r="G38" s="251">
        <f>'Data_2-5'!G38</f>
        <v>5.6</v>
      </c>
      <c r="H38" s="252"/>
      <c r="I38" s="252"/>
      <c r="J38" s="252"/>
      <c r="K38" s="252">
        <f>'Data_2-5'!K38</f>
        <v>18.2</v>
      </c>
      <c r="L38" s="252"/>
      <c r="M38" s="252"/>
      <c r="N38" s="252"/>
      <c r="O38" s="256" t="str">
        <f>'Data_2-5'!O38</f>
        <v>南</v>
      </c>
      <c r="P38" s="162"/>
      <c r="Q38" s="162"/>
      <c r="R38" s="162"/>
      <c r="S38" s="205">
        <f>'Data_2-5'!S38</f>
        <v>214.4</v>
      </c>
      <c r="T38" s="205"/>
      <c r="U38" s="205"/>
      <c r="V38" s="205"/>
      <c r="W38" s="255">
        <f>'Data_2-5'!W38</f>
        <v>71</v>
      </c>
      <c r="X38" s="255"/>
      <c r="Y38" s="263">
        <f>'Data_2-5'!Y38</f>
        <v>0</v>
      </c>
      <c r="Z38" s="263"/>
      <c r="AA38" s="263"/>
      <c r="AB38" s="263"/>
      <c r="AC38" s="263">
        <f>'Data_2-5'!AC38</f>
        <v>0</v>
      </c>
      <c r="AD38" s="263"/>
      <c r="AE38" s="263"/>
      <c r="AF38" s="263">
        <f>'Data_2-5'!AF38</f>
        <v>0</v>
      </c>
      <c r="AG38" s="263"/>
      <c r="AH38" s="263"/>
      <c r="AI38" s="255">
        <f>'Data_2-5'!AI38</f>
        <v>2</v>
      </c>
      <c r="AJ38" s="255"/>
      <c r="AK38" s="255"/>
      <c r="AL38" s="255"/>
      <c r="AM38" s="255">
        <f>'Data_2-5'!AM38</f>
        <v>11</v>
      </c>
      <c r="AN38" s="255"/>
      <c r="AO38" s="255"/>
    </row>
    <row r="39" spans="2:41" ht="21.95" customHeight="1" x14ac:dyDescent="0.15">
      <c r="B39" s="117">
        <f t="shared" si="0"/>
        <v>0</v>
      </c>
      <c r="C39" s="117">
        <f t="shared" si="0"/>
        <v>0</v>
      </c>
      <c r="D39" s="115">
        <f t="shared" si="0"/>
        <v>0</v>
      </c>
      <c r="E39" s="118">
        <f t="shared" si="0"/>
        <v>3</v>
      </c>
      <c r="F39" s="117">
        <f t="shared" si="0"/>
        <v>0</v>
      </c>
      <c r="G39" s="251">
        <f>'Data_2-5'!G39</f>
        <v>6.1</v>
      </c>
      <c r="H39" s="252"/>
      <c r="I39" s="252"/>
      <c r="J39" s="252"/>
      <c r="K39" s="252">
        <f>'Data_2-5'!K39</f>
        <v>18.399999999999999</v>
      </c>
      <c r="L39" s="252"/>
      <c r="M39" s="252"/>
      <c r="N39" s="252"/>
      <c r="O39" s="256" t="str">
        <f>'Data_2-5'!O39</f>
        <v>東南東</v>
      </c>
      <c r="P39" s="162"/>
      <c r="Q39" s="162"/>
      <c r="R39" s="162"/>
      <c r="S39" s="205">
        <f>'Data_2-5'!S39</f>
        <v>174.5</v>
      </c>
      <c r="T39" s="205"/>
      <c r="U39" s="205"/>
      <c r="V39" s="205"/>
      <c r="W39" s="255">
        <f>'Data_2-5'!W39</f>
        <v>47</v>
      </c>
      <c r="X39" s="255"/>
      <c r="Y39" s="263">
        <f>'Data_2-5'!Y39</f>
        <v>0</v>
      </c>
      <c r="Z39" s="263"/>
      <c r="AA39" s="263"/>
      <c r="AB39" s="263"/>
      <c r="AC39" s="263">
        <f>'Data_2-5'!AC39</f>
        <v>0</v>
      </c>
      <c r="AD39" s="263"/>
      <c r="AE39" s="263"/>
      <c r="AF39" s="263">
        <f>'Data_2-5'!AF39</f>
        <v>0</v>
      </c>
      <c r="AG39" s="263"/>
      <c r="AH39" s="263"/>
      <c r="AI39" s="255">
        <f>'Data_2-5'!AI39</f>
        <v>12</v>
      </c>
      <c r="AJ39" s="255"/>
      <c r="AK39" s="255"/>
      <c r="AL39" s="255"/>
      <c r="AM39" s="255">
        <f>'Data_2-5'!AM39</f>
        <v>19</v>
      </c>
      <c r="AN39" s="255"/>
      <c r="AO39" s="255"/>
    </row>
    <row r="40" spans="2:41" ht="21.95" customHeight="1" x14ac:dyDescent="0.15">
      <c r="B40" s="117">
        <f t="shared" si="0"/>
        <v>0</v>
      </c>
      <c r="C40" s="117">
        <f t="shared" si="0"/>
        <v>0</v>
      </c>
      <c r="D40" s="115">
        <f t="shared" si="0"/>
        <v>0</v>
      </c>
      <c r="E40" s="118">
        <f t="shared" si="0"/>
        <v>4</v>
      </c>
      <c r="F40" s="117">
        <f t="shared" si="0"/>
        <v>0</v>
      </c>
      <c r="G40" s="251">
        <f>'Data_2-5'!G40</f>
        <v>6.8</v>
      </c>
      <c r="H40" s="252"/>
      <c r="I40" s="252"/>
      <c r="J40" s="252"/>
      <c r="K40" s="252">
        <f>'Data_2-5'!K40</f>
        <v>18.2</v>
      </c>
      <c r="L40" s="252"/>
      <c r="M40" s="252"/>
      <c r="N40" s="252"/>
      <c r="O40" s="256" t="str">
        <f>'Data_2-5'!O40</f>
        <v>北北東</v>
      </c>
      <c r="P40" s="162"/>
      <c r="Q40" s="162"/>
      <c r="R40" s="162"/>
      <c r="S40" s="205">
        <f>'Data_2-5'!S40</f>
        <v>225.8</v>
      </c>
      <c r="T40" s="205"/>
      <c r="U40" s="205"/>
      <c r="V40" s="205"/>
      <c r="W40" s="254">
        <f>'Data_2-5'!W40</f>
        <v>58</v>
      </c>
      <c r="X40" s="254"/>
      <c r="Y40" s="263">
        <f>'Data_2-5'!Y40</f>
        <v>0</v>
      </c>
      <c r="Z40" s="263"/>
      <c r="AA40" s="263"/>
      <c r="AB40" s="263"/>
      <c r="AC40" s="263">
        <f>'Data_2-5'!AC40</f>
        <v>0</v>
      </c>
      <c r="AD40" s="263"/>
      <c r="AE40" s="263"/>
      <c r="AF40" s="263">
        <f>'Data_2-5'!AF40</f>
        <v>0</v>
      </c>
      <c r="AG40" s="263"/>
      <c r="AH40" s="263"/>
      <c r="AI40" s="255">
        <f>'Data_2-5'!AI40</f>
        <v>10</v>
      </c>
      <c r="AJ40" s="255"/>
      <c r="AK40" s="255"/>
      <c r="AL40" s="255"/>
      <c r="AM40" s="255">
        <f>'Data_2-5'!AM40</f>
        <v>19</v>
      </c>
      <c r="AN40" s="255"/>
      <c r="AO40" s="255"/>
    </row>
    <row r="41" spans="2:41" ht="21.95" customHeight="1" x14ac:dyDescent="0.15">
      <c r="B41" s="117">
        <f t="shared" ref="B41:F48" si="1">B17</f>
        <v>0</v>
      </c>
      <c r="C41" s="117">
        <f t="shared" si="1"/>
        <v>0</v>
      </c>
      <c r="D41" s="115">
        <f t="shared" si="1"/>
        <v>0</v>
      </c>
      <c r="E41" s="118">
        <f t="shared" si="1"/>
        <v>5</v>
      </c>
      <c r="F41" s="117">
        <f t="shared" si="1"/>
        <v>0</v>
      </c>
      <c r="G41" s="251">
        <f>'Data_2-5'!G41</f>
        <v>5.7</v>
      </c>
      <c r="H41" s="252"/>
      <c r="I41" s="252"/>
      <c r="J41" s="252"/>
      <c r="K41" s="252">
        <f>'Data_2-5'!K41</f>
        <v>15.9</v>
      </c>
      <c r="L41" s="252"/>
      <c r="M41" s="252"/>
      <c r="N41" s="252"/>
      <c r="O41" s="256" t="str">
        <f>'Data_2-5'!O41</f>
        <v>南南西</v>
      </c>
      <c r="P41" s="162"/>
      <c r="Q41" s="162"/>
      <c r="R41" s="162"/>
      <c r="S41" s="205">
        <f>'Data_2-5'!S41</f>
        <v>178.8</v>
      </c>
      <c r="T41" s="205"/>
      <c r="U41" s="205"/>
      <c r="V41" s="205"/>
      <c r="W41" s="254">
        <f>'Data_2-5'!W41</f>
        <v>41</v>
      </c>
      <c r="X41" s="254"/>
      <c r="Y41" s="263">
        <f>'Data_2-5'!Y41</f>
        <v>0</v>
      </c>
      <c r="Z41" s="263"/>
      <c r="AA41" s="263"/>
      <c r="AB41" s="263"/>
      <c r="AC41" s="263">
        <f>'Data_2-5'!AC41</f>
        <v>0</v>
      </c>
      <c r="AD41" s="263"/>
      <c r="AE41" s="263"/>
      <c r="AF41" s="263">
        <f>'Data_2-5'!AF41</f>
        <v>0</v>
      </c>
      <c r="AG41" s="263"/>
      <c r="AH41" s="263"/>
      <c r="AI41" s="255">
        <f>'Data_2-5'!AI41</f>
        <v>15</v>
      </c>
      <c r="AJ41" s="255"/>
      <c r="AK41" s="255"/>
      <c r="AL41" s="255"/>
      <c r="AM41" s="255">
        <f>'Data_2-5'!AM41</f>
        <v>16</v>
      </c>
      <c r="AN41" s="255"/>
      <c r="AO41" s="255"/>
    </row>
    <row r="42" spans="2:41" ht="21.95" customHeight="1" x14ac:dyDescent="0.15">
      <c r="B42" s="117">
        <f t="shared" si="1"/>
        <v>0</v>
      </c>
      <c r="C42" s="117">
        <f t="shared" si="1"/>
        <v>0</v>
      </c>
      <c r="D42" s="115">
        <f t="shared" si="1"/>
        <v>0</v>
      </c>
      <c r="E42" s="118">
        <f t="shared" si="1"/>
        <v>6</v>
      </c>
      <c r="F42" s="117">
        <f t="shared" si="1"/>
        <v>0</v>
      </c>
      <c r="G42" s="251">
        <f>'Data_2-5'!G42</f>
        <v>4.4000000000000004</v>
      </c>
      <c r="H42" s="252"/>
      <c r="I42" s="252"/>
      <c r="J42" s="252"/>
      <c r="K42" s="252">
        <f>'Data_2-5'!K42</f>
        <v>16.600000000000001</v>
      </c>
      <c r="L42" s="252"/>
      <c r="M42" s="252"/>
      <c r="N42" s="252"/>
      <c r="O42" s="256" t="str">
        <f>'Data_2-5'!O42</f>
        <v>北北西</v>
      </c>
      <c r="P42" s="162"/>
      <c r="Q42" s="162"/>
      <c r="R42" s="162"/>
      <c r="S42" s="205">
        <f>'Data_2-5'!S42</f>
        <v>173.2</v>
      </c>
      <c r="T42" s="205"/>
      <c r="U42" s="205"/>
      <c r="V42" s="205"/>
      <c r="W42" s="254">
        <f>'Data_2-5'!W42</f>
        <v>40</v>
      </c>
      <c r="X42" s="254"/>
      <c r="Y42" s="263">
        <f>'Data_2-5'!Y42</f>
        <v>0</v>
      </c>
      <c r="Z42" s="263"/>
      <c r="AA42" s="263"/>
      <c r="AB42" s="263"/>
      <c r="AC42" s="263">
        <f>'Data_2-5'!AC42</f>
        <v>0</v>
      </c>
      <c r="AD42" s="263"/>
      <c r="AE42" s="263"/>
      <c r="AF42" s="263">
        <f>'Data_2-5'!AF42</f>
        <v>0</v>
      </c>
      <c r="AG42" s="263"/>
      <c r="AH42" s="263"/>
      <c r="AI42" s="255">
        <f>'Data_2-5'!AI42</f>
        <v>12</v>
      </c>
      <c r="AJ42" s="255"/>
      <c r="AK42" s="255"/>
      <c r="AL42" s="255"/>
      <c r="AM42" s="255">
        <f>'Data_2-5'!AM42</f>
        <v>5</v>
      </c>
      <c r="AN42" s="255"/>
      <c r="AO42" s="255"/>
    </row>
    <row r="43" spans="2:41" ht="21.95" customHeight="1" x14ac:dyDescent="0.15">
      <c r="B43" s="117">
        <f t="shared" si="1"/>
        <v>0</v>
      </c>
      <c r="C43" s="117">
        <f t="shared" si="1"/>
        <v>0</v>
      </c>
      <c r="D43" s="115">
        <f t="shared" si="1"/>
        <v>0</v>
      </c>
      <c r="E43" s="118">
        <f t="shared" si="1"/>
        <v>7</v>
      </c>
      <c r="F43" s="117">
        <f t="shared" si="1"/>
        <v>0</v>
      </c>
      <c r="G43" s="251">
        <f>'Data_2-5'!G43</f>
        <v>4.5999999999999996</v>
      </c>
      <c r="H43" s="252"/>
      <c r="I43" s="252"/>
      <c r="J43" s="252"/>
      <c r="K43" s="252">
        <f>'Data_2-5'!K43</f>
        <v>20.3</v>
      </c>
      <c r="L43" s="252"/>
      <c r="M43" s="252"/>
      <c r="N43" s="252"/>
      <c r="O43" s="256" t="str">
        <f>'Data_2-5'!O43</f>
        <v>北</v>
      </c>
      <c r="P43" s="162"/>
      <c r="Q43" s="162"/>
      <c r="R43" s="162"/>
      <c r="S43" s="205">
        <f>'Data_2-5'!S43</f>
        <v>206.6</v>
      </c>
      <c r="T43" s="205"/>
      <c r="U43" s="205"/>
      <c r="V43" s="205"/>
      <c r="W43" s="254">
        <f>'Data_2-5'!W43</f>
        <v>47</v>
      </c>
      <c r="X43" s="254"/>
      <c r="Y43" s="263">
        <f>'Data_2-5'!Y43</f>
        <v>0</v>
      </c>
      <c r="Z43" s="263"/>
      <c r="AA43" s="263"/>
      <c r="AB43" s="263"/>
      <c r="AC43" s="263">
        <f>'Data_2-5'!AC43</f>
        <v>0</v>
      </c>
      <c r="AD43" s="263"/>
      <c r="AE43" s="263"/>
      <c r="AF43" s="263">
        <f>'Data_2-5'!AF43</f>
        <v>0</v>
      </c>
      <c r="AG43" s="263"/>
      <c r="AH43" s="263"/>
      <c r="AI43" s="255">
        <f>'Data_2-5'!AI43</f>
        <v>15</v>
      </c>
      <c r="AJ43" s="255"/>
      <c r="AK43" s="255"/>
      <c r="AL43" s="255"/>
      <c r="AM43" s="255">
        <f>'Data_2-5'!AM43</f>
        <v>8</v>
      </c>
      <c r="AN43" s="255"/>
      <c r="AO43" s="255"/>
    </row>
    <row r="44" spans="2:41" ht="21.95" customHeight="1" x14ac:dyDescent="0.15">
      <c r="B44" s="117">
        <f t="shared" si="1"/>
        <v>0</v>
      </c>
      <c r="C44" s="117">
        <f t="shared" si="1"/>
        <v>0</v>
      </c>
      <c r="D44" s="115">
        <f t="shared" si="1"/>
        <v>0</v>
      </c>
      <c r="E44" s="118">
        <f t="shared" si="1"/>
        <v>8</v>
      </c>
      <c r="F44" s="117">
        <f t="shared" si="1"/>
        <v>0</v>
      </c>
      <c r="G44" s="251">
        <f>'Data_2-5'!G44</f>
        <v>5.3</v>
      </c>
      <c r="H44" s="252"/>
      <c r="I44" s="252"/>
      <c r="J44" s="252"/>
      <c r="K44" s="252">
        <f>'Data_2-5'!K44</f>
        <v>17.8</v>
      </c>
      <c r="L44" s="252"/>
      <c r="M44" s="252"/>
      <c r="N44" s="252"/>
      <c r="O44" s="256" t="str">
        <f>'Data_2-5'!O44</f>
        <v>北北西</v>
      </c>
      <c r="P44" s="162"/>
      <c r="Q44" s="162"/>
      <c r="R44" s="162"/>
      <c r="S44" s="205">
        <f>'Data_2-5'!S44</f>
        <v>226.8</v>
      </c>
      <c r="T44" s="205"/>
      <c r="U44" s="205"/>
      <c r="V44" s="205"/>
      <c r="W44" s="254">
        <f>'Data_2-5'!W44</f>
        <v>54</v>
      </c>
      <c r="X44" s="254"/>
      <c r="Y44" s="263">
        <f>'Data_2-5'!Y44</f>
        <v>0</v>
      </c>
      <c r="Z44" s="263"/>
      <c r="AA44" s="263"/>
      <c r="AB44" s="263"/>
      <c r="AC44" s="263">
        <f>'Data_2-5'!AC44</f>
        <v>0</v>
      </c>
      <c r="AD44" s="263"/>
      <c r="AE44" s="263"/>
      <c r="AF44" s="263">
        <f>'Data_2-5'!AF44</f>
        <v>0</v>
      </c>
      <c r="AG44" s="263"/>
      <c r="AH44" s="263"/>
      <c r="AI44" s="255">
        <f>'Data_2-5'!AI44</f>
        <v>12</v>
      </c>
      <c r="AJ44" s="255"/>
      <c r="AK44" s="255"/>
      <c r="AL44" s="255"/>
      <c r="AM44" s="255">
        <f>'Data_2-5'!AM44</f>
        <v>10</v>
      </c>
      <c r="AN44" s="255"/>
      <c r="AO44" s="255"/>
    </row>
    <row r="45" spans="2:41" ht="21.95" customHeight="1" x14ac:dyDescent="0.15">
      <c r="B45" s="117">
        <f t="shared" si="1"/>
        <v>0</v>
      </c>
      <c r="C45" s="117">
        <f t="shared" si="1"/>
        <v>0</v>
      </c>
      <c r="D45" s="115">
        <f t="shared" si="1"/>
        <v>0</v>
      </c>
      <c r="E45" s="118">
        <f t="shared" si="1"/>
        <v>9</v>
      </c>
      <c r="F45" s="117">
        <f t="shared" si="1"/>
        <v>0</v>
      </c>
      <c r="G45" s="251">
        <f>'Data_2-5'!G45</f>
        <v>6.4</v>
      </c>
      <c r="H45" s="252"/>
      <c r="I45" s="252"/>
      <c r="J45" s="252"/>
      <c r="K45" s="252">
        <f>'Data_2-5'!K45</f>
        <v>15.2</v>
      </c>
      <c r="L45" s="252"/>
      <c r="M45" s="252"/>
      <c r="N45" s="252"/>
      <c r="O45" s="256" t="str">
        <f>'Data_2-5'!O45</f>
        <v>北北東</v>
      </c>
      <c r="P45" s="162"/>
      <c r="Q45" s="162"/>
      <c r="R45" s="162"/>
      <c r="S45" s="205">
        <f>'Data_2-5'!S45</f>
        <v>146.5</v>
      </c>
      <c r="T45" s="205"/>
      <c r="U45" s="205"/>
      <c r="V45" s="205"/>
      <c r="W45" s="254">
        <f>'Data_2-5'!W45</f>
        <v>39</v>
      </c>
      <c r="X45" s="254"/>
      <c r="Y45" s="263">
        <f>'Data_2-5'!Y45</f>
        <v>0</v>
      </c>
      <c r="Z45" s="263"/>
      <c r="AA45" s="263"/>
      <c r="AB45" s="263"/>
      <c r="AC45" s="263">
        <f>'Data_2-5'!AC45</f>
        <v>0</v>
      </c>
      <c r="AD45" s="263"/>
      <c r="AE45" s="263"/>
      <c r="AF45" s="263">
        <f>'Data_2-5'!AF45</f>
        <v>0</v>
      </c>
      <c r="AG45" s="263"/>
      <c r="AH45" s="263"/>
      <c r="AI45" s="255">
        <f>'Data_2-5'!AI45</f>
        <v>14</v>
      </c>
      <c r="AJ45" s="255"/>
      <c r="AK45" s="255"/>
      <c r="AL45" s="255"/>
      <c r="AM45" s="255">
        <f>'Data_2-5'!AM45</f>
        <v>15</v>
      </c>
      <c r="AN45" s="255"/>
      <c r="AO45" s="255"/>
    </row>
    <row r="46" spans="2:41" ht="21.95" customHeight="1" x14ac:dyDescent="0.15">
      <c r="B46" s="117">
        <f t="shared" si="1"/>
        <v>0</v>
      </c>
      <c r="C46" s="117">
        <f t="shared" si="1"/>
        <v>0</v>
      </c>
      <c r="D46" s="124">
        <f t="shared" si="1"/>
        <v>1</v>
      </c>
      <c r="E46" s="125">
        <f t="shared" si="1"/>
        <v>0</v>
      </c>
      <c r="F46" s="117">
        <f t="shared" si="1"/>
        <v>0</v>
      </c>
      <c r="G46" s="251">
        <f>'Data_2-5'!G46</f>
        <v>6.7</v>
      </c>
      <c r="H46" s="252"/>
      <c r="I46" s="252"/>
      <c r="J46" s="252"/>
      <c r="K46" s="252">
        <f>'Data_2-5'!K46</f>
        <v>28.7</v>
      </c>
      <c r="L46" s="252"/>
      <c r="M46" s="252"/>
      <c r="N46" s="252"/>
      <c r="O46" s="256" t="str">
        <f>'Data_2-5'!O46</f>
        <v>北</v>
      </c>
      <c r="P46" s="162"/>
      <c r="Q46" s="162"/>
      <c r="R46" s="162"/>
      <c r="S46" s="205">
        <f>'Data_2-5'!S46</f>
        <v>168.1</v>
      </c>
      <c r="T46" s="205"/>
      <c r="U46" s="205"/>
      <c r="V46" s="205"/>
      <c r="W46" s="254">
        <f>'Data_2-5'!W46</f>
        <v>48</v>
      </c>
      <c r="X46" s="254"/>
      <c r="Y46" s="263">
        <f>'Data_2-5'!Y46</f>
        <v>0</v>
      </c>
      <c r="Z46" s="263"/>
      <c r="AA46" s="263"/>
      <c r="AB46" s="263"/>
      <c r="AC46" s="263">
        <f>'Data_2-5'!AC46</f>
        <v>0</v>
      </c>
      <c r="AD46" s="263"/>
      <c r="AE46" s="263"/>
      <c r="AF46" s="263">
        <f>'Data_2-5'!AF46</f>
        <v>0</v>
      </c>
      <c r="AG46" s="263"/>
      <c r="AH46" s="263"/>
      <c r="AI46" s="255">
        <f>'Data_2-5'!AI46</f>
        <v>19</v>
      </c>
      <c r="AJ46" s="255"/>
      <c r="AK46" s="255"/>
      <c r="AL46" s="255"/>
      <c r="AM46" s="255">
        <f>'Data_2-5'!AM46</f>
        <v>17</v>
      </c>
      <c r="AN46" s="255"/>
      <c r="AO46" s="255"/>
    </row>
    <row r="47" spans="2:41" ht="21.95" customHeight="1" x14ac:dyDescent="0.15">
      <c r="B47" s="117">
        <f t="shared" si="1"/>
        <v>0</v>
      </c>
      <c r="C47" s="117">
        <f t="shared" si="1"/>
        <v>0</v>
      </c>
      <c r="D47" s="124">
        <f t="shared" si="1"/>
        <v>1</v>
      </c>
      <c r="E47" s="124">
        <f t="shared" si="1"/>
        <v>1</v>
      </c>
      <c r="F47" s="117">
        <f t="shared" si="1"/>
        <v>0</v>
      </c>
      <c r="G47" s="251">
        <f>'Data_2-5'!G47</f>
        <v>5.4</v>
      </c>
      <c r="H47" s="252"/>
      <c r="I47" s="252"/>
      <c r="J47" s="252"/>
      <c r="K47" s="252">
        <f>'Data_2-5'!K47</f>
        <v>14</v>
      </c>
      <c r="L47" s="252"/>
      <c r="M47" s="252"/>
      <c r="N47" s="252"/>
      <c r="O47" s="256" t="str">
        <f>'Data_2-5'!O47</f>
        <v>南東</v>
      </c>
      <c r="P47" s="162"/>
      <c r="Q47" s="162"/>
      <c r="R47" s="162"/>
      <c r="S47" s="205">
        <f>'Data_2-5'!S47</f>
        <v>196.1</v>
      </c>
      <c r="T47" s="205"/>
      <c r="U47" s="205"/>
      <c r="V47" s="205"/>
      <c r="W47" s="254">
        <f>'Data_2-5'!W47</f>
        <v>64</v>
      </c>
      <c r="X47" s="254"/>
      <c r="Y47" s="263">
        <f>'Data_2-5'!Y47</f>
        <v>0</v>
      </c>
      <c r="Z47" s="263"/>
      <c r="AA47" s="263"/>
      <c r="AB47" s="263"/>
      <c r="AC47" s="263">
        <f>'Data_2-5'!AC47</f>
        <v>0</v>
      </c>
      <c r="AD47" s="263"/>
      <c r="AE47" s="263"/>
      <c r="AF47" s="263">
        <f>'Data_2-5'!AF47</f>
        <v>0</v>
      </c>
      <c r="AG47" s="263"/>
      <c r="AH47" s="263"/>
      <c r="AI47" s="255">
        <f>'Data_2-5'!AI47</f>
        <v>9</v>
      </c>
      <c r="AJ47" s="255"/>
      <c r="AK47" s="255"/>
      <c r="AL47" s="255"/>
      <c r="AM47" s="255">
        <f>'Data_2-5'!AM47</f>
        <v>14</v>
      </c>
      <c r="AN47" s="255"/>
      <c r="AO47" s="255"/>
    </row>
    <row r="48" spans="2:41" ht="21.75" customHeight="1" x14ac:dyDescent="0.15">
      <c r="B48" s="119">
        <f t="shared" si="1"/>
        <v>0</v>
      </c>
      <c r="C48" s="119">
        <f t="shared" si="1"/>
        <v>0</v>
      </c>
      <c r="D48" s="126">
        <f t="shared" si="1"/>
        <v>1</v>
      </c>
      <c r="E48" s="126">
        <f t="shared" si="1"/>
        <v>2</v>
      </c>
      <c r="F48" s="119">
        <f t="shared" si="1"/>
        <v>0</v>
      </c>
      <c r="G48" s="266">
        <f>'Data_2-5'!G48</f>
        <v>6.3</v>
      </c>
      <c r="H48" s="267"/>
      <c r="I48" s="267"/>
      <c r="J48" s="267"/>
      <c r="K48" s="267">
        <f>'Data_2-5'!K48</f>
        <v>24.1</v>
      </c>
      <c r="L48" s="267"/>
      <c r="M48" s="267"/>
      <c r="N48" s="267"/>
      <c r="O48" s="178" t="str">
        <f>'Data_2-5'!O48</f>
        <v>北</v>
      </c>
      <c r="P48" s="167"/>
      <c r="Q48" s="167"/>
      <c r="R48" s="167"/>
      <c r="S48" s="237">
        <f>'Data_2-5'!S48</f>
        <v>192.9</v>
      </c>
      <c r="T48" s="237"/>
      <c r="U48" s="237"/>
      <c r="V48" s="237"/>
      <c r="W48" s="238">
        <f>'Data_2-5'!W48</f>
        <v>64</v>
      </c>
      <c r="X48" s="238"/>
      <c r="Y48" s="264">
        <f>'Data_2-5'!Y48</f>
        <v>0</v>
      </c>
      <c r="Z48" s="264"/>
      <c r="AA48" s="264"/>
      <c r="AB48" s="264"/>
      <c r="AC48" s="264">
        <f>'Data_2-5'!AC48</f>
        <v>0</v>
      </c>
      <c r="AD48" s="264"/>
      <c r="AE48" s="264"/>
      <c r="AF48" s="263">
        <f>'Data_2-5'!AF48</f>
        <v>0</v>
      </c>
      <c r="AG48" s="263"/>
      <c r="AH48" s="263"/>
      <c r="AI48" s="255">
        <f>'Data_2-5'!AI48</f>
        <v>8</v>
      </c>
      <c r="AJ48" s="255"/>
      <c r="AK48" s="255"/>
      <c r="AL48" s="255"/>
      <c r="AM48" s="255">
        <f>'Data_2-5'!AM48</f>
        <v>17</v>
      </c>
      <c r="AN48" s="255"/>
      <c r="AO48" s="255"/>
    </row>
    <row r="49" spans="2:41" ht="21.95" customHeight="1" x14ac:dyDescent="0.15">
      <c r="B49" s="41"/>
      <c r="D49" s="100" t="s">
        <v>136</v>
      </c>
      <c r="AB49" s="25"/>
      <c r="AC49" s="42"/>
      <c r="AE49" s="182" t="s">
        <v>78</v>
      </c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</row>
    <row r="50" spans="2:41" x14ac:dyDescent="0.15">
      <c r="B50" s="41"/>
      <c r="D50" s="20" t="s">
        <v>137</v>
      </c>
    </row>
    <row r="52" spans="2:41" x14ac:dyDescent="0.15">
      <c r="Q52" s="106"/>
      <c r="R52" s="107"/>
      <c r="S52" s="107"/>
      <c r="T52" s="107"/>
      <c r="U52" s="107"/>
    </row>
  </sheetData>
  <mergeCells count="377">
    <mergeCell ref="B34:C34"/>
    <mergeCell ref="D34:E34"/>
    <mergeCell ref="G34:J34"/>
    <mergeCell ref="K34:N34"/>
    <mergeCell ref="O34:R34"/>
    <mergeCell ref="S34:V34"/>
    <mergeCell ref="W34:X34"/>
    <mergeCell ref="Y34:AB34"/>
    <mergeCell ref="AC34:AE34"/>
    <mergeCell ref="B10:C10"/>
    <mergeCell ref="D10:E10"/>
    <mergeCell ref="B36:C36"/>
    <mergeCell ref="D36:E36"/>
    <mergeCell ref="AC48:AE48"/>
    <mergeCell ref="AF48:AH48"/>
    <mergeCell ref="AI48:AL48"/>
    <mergeCell ref="AM48:AO48"/>
    <mergeCell ref="AE49:AO49"/>
    <mergeCell ref="AC47:AE47"/>
    <mergeCell ref="AF47:AH47"/>
    <mergeCell ref="AI47:AL47"/>
    <mergeCell ref="AM47:AO47"/>
    <mergeCell ref="G47:J47"/>
    <mergeCell ref="K47:N47"/>
    <mergeCell ref="O47:R47"/>
    <mergeCell ref="S47:V47"/>
    <mergeCell ref="W47:X47"/>
    <mergeCell ref="Y47:AB47"/>
    <mergeCell ref="G48:J48"/>
    <mergeCell ref="K48:N48"/>
    <mergeCell ref="O48:R48"/>
    <mergeCell ref="S48:V48"/>
    <mergeCell ref="W48:X48"/>
    <mergeCell ref="Y48:AB48"/>
    <mergeCell ref="AM45:AO45"/>
    <mergeCell ref="G46:J46"/>
    <mergeCell ref="K46:N46"/>
    <mergeCell ref="O46:R46"/>
    <mergeCell ref="S46:V46"/>
    <mergeCell ref="W46:X46"/>
    <mergeCell ref="Y46:AB46"/>
    <mergeCell ref="AC46:AE46"/>
    <mergeCell ref="AF46:AH46"/>
    <mergeCell ref="AI46:AL46"/>
    <mergeCell ref="AM46:AO46"/>
    <mergeCell ref="G45:J45"/>
    <mergeCell ref="K45:N45"/>
    <mergeCell ref="O45:R45"/>
    <mergeCell ref="S45:V45"/>
    <mergeCell ref="W45:X45"/>
    <mergeCell ref="Y45:AB45"/>
    <mergeCell ref="AC45:AE45"/>
    <mergeCell ref="AF45:AH45"/>
    <mergeCell ref="AI45:AL45"/>
    <mergeCell ref="AM43:AO43"/>
    <mergeCell ref="G44:J44"/>
    <mergeCell ref="K44:N44"/>
    <mergeCell ref="O44:R44"/>
    <mergeCell ref="S44:V44"/>
    <mergeCell ref="W44:X44"/>
    <mergeCell ref="Y44:AB44"/>
    <mergeCell ref="AC44:AE44"/>
    <mergeCell ref="AF44:AH44"/>
    <mergeCell ref="AI44:AL44"/>
    <mergeCell ref="AM44:AO44"/>
    <mergeCell ref="G43:J43"/>
    <mergeCell ref="K43:N43"/>
    <mergeCell ref="O43:R43"/>
    <mergeCell ref="S43:V43"/>
    <mergeCell ref="W43:X43"/>
    <mergeCell ref="Y43:AB43"/>
    <mergeCell ref="AC43:AE43"/>
    <mergeCell ref="AF43:AH43"/>
    <mergeCell ref="AI43:AL43"/>
    <mergeCell ref="AM41:AO41"/>
    <mergeCell ref="G42:J42"/>
    <mergeCell ref="K42:N42"/>
    <mergeCell ref="O42:R42"/>
    <mergeCell ref="S42:V42"/>
    <mergeCell ref="W42:X42"/>
    <mergeCell ref="Y42:AB42"/>
    <mergeCell ref="AC42:AE42"/>
    <mergeCell ref="AF42:AH42"/>
    <mergeCell ref="AI42:AL42"/>
    <mergeCell ref="AM42:AO42"/>
    <mergeCell ref="G41:J41"/>
    <mergeCell ref="K41:N41"/>
    <mergeCell ref="O41:R41"/>
    <mergeCell ref="S41:V41"/>
    <mergeCell ref="W41:X41"/>
    <mergeCell ref="Y41:AB41"/>
    <mergeCell ref="AC41:AE41"/>
    <mergeCell ref="AF41:AH41"/>
    <mergeCell ref="AI41:AL41"/>
    <mergeCell ref="AM39:AO39"/>
    <mergeCell ref="G40:J40"/>
    <mergeCell ref="K40:N40"/>
    <mergeCell ref="O40:R40"/>
    <mergeCell ref="S40:V40"/>
    <mergeCell ref="W40:X40"/>
    <mergeCell ref="Y40:AB40"/>
    <mergeCell ref="AC40:AE40"/>
    <mergeCell ref="AF40:AH40"/>
    <mergeCell ref="AI40:AL40"/>
    <mergeCell ref="AM40:AO40"/>
    <mergeCell ref="G39:J39"/>
    <mergeCell ref="K39:N39"/>
    <mergeCell ref="O39:R39"/>
    <mergeCell ref="S39:V39"/>
    <mergeCell ref="W39:X39"/>
    <mergeCell ref="Y39:AB39"/>
    <mergeCell ref="AC39:AE39"/>
    <mergeCell ref="AF39:AH39"/>
    <mergeCell ref="AI39:AL39"/>
    <mergeCell ref="AM37:AO37"/>
    <mergeCell ref="G38:J38"/>
    <mergeCell ref="K38:N38"/>
    <mergeCell ref="O38:R38"/>
    <mergeCell ref="S38:V38"/>
    <mergeCell ref="W38:X38"/>
    <mergeCell ref="Y38:AB38"/>
    <mergeCell ref="AC38:AE38"/>
    <mergeCell ref="AF38:AH38"/>
    <mergeCell ref="AI38:AL38"/>
    <mergeCell ref="AM38:AO38"/>
    <mergeCell ref="G37:J37"/>
    <mergeCell ref="K37:N37"/>
    <mergeCell ref="O37:R37"/>
    <mergeCell ref="S37:V37"/>
    <mergeCell ref="W37:X37"/>
    <mergeCell ref="Y37:AB37"/>
    <mergeCell ref="AC37:AE37"/>
    <mergeCell ref="AF37:AH37"/>
    <mergeCell ref="AI37:AL37"/>
    <mergeCell ref="AM31:AO31"/>
    <mergeCell ref="AM35:AO35"/>
    <mergeCell ref="G36:J36"/>
    <mergeCell ref="K36:N36"/>
    <mergeCell ref="O36:R36"/>
    <mergeCell ref="S36:V36"/>
    <mergeCell ref="W36:X36"/>
    <mergeCell ref="Y36:AB36"/>
    <mergeCell ref="AC36:AE36"/>
    <mergeCell ref="AF36:AH36"/>
    <mergeCell ref="AI36:AL36"/>
    <mergeCell ref="AM36:AO36"/>
    <mergeCell ref="G35:J35"/>
    <mergeCell ref="K35:N35"/>
    <mergeCell ref="O35:R35"/>
    <mergeCell ref="S35:V35"/>
    <mergeCell ref="W35:X35"/>
    <mergeCell ref="Y35:AB35"/>
    <mergeCell ref="AC35:AE35"/>
    <mergeCell ref="AF35:AH35"/>
    <mergeCell ref="AI35:AL35"/>
    <mergeCell ref="AI34:AL34"/>
    <mergeCell ref="AM34:AO34"/>
    <mergeCell ref="AF34:AH34"/>
    <mergeCell ref="AM32:AO32"/>
    <mergeCell ref="G33:J33"/>
    <mergeCell ref="K33:N33"/>
    <mergeCell ref="O33:R33"/>
    <mergeCell ref="S33:V33"/>
    <mergeCell ref="W33:X33"/>
    <mergeCell ref="Y33:AB33"/>
    <mergeCell ref="AC33:AE33"/>
    <mergeCell ref="AF33:AH33"/>
    <mergeCell ref="AI33:AL33"/>
    <mergeCell ref="AM33:AO33"/>
    <mergeCell ref="G32:J32"/>
    <mergeCell ref="K32:N32"/>
    <mergeCell ref="O32:R32"/>
    <mergeCell ref="S32:V32"/>
    <mergeCell ref="W32:X32"/>
    <mergeCell ref="Y32:AB32"/>
    <mergeCell ref="AC32:AE32"/>
    <mergeCell ref="AF32:AH32"/>
    <mergeCell ref="AI32:AL32"/>
    <mergeCell ref="B31:C31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W28:X29"/>
    <mergeCell ref="AC28:AE29"/>
    <mergeCell ref="AF28:AH29"/>
    <mergeCell ref="AI28:AL29"/>
    <mergeCell ref="AM28:AO29"/>
    <mergeCell ref="G31:J31"/>
    <mergeCell ref="K31:N31"/>
    <mergeCell ref="O31:R31"/>
    <mergeCell ref="S31:V31"/>
    <mergeCell ref="W31:X31"/>
    <mergeCell ref="Y31:AB31"/>
    <mergeCell ref="AC31:AE31"/>
    <mergeCell ref="AF31:AH31"/>
    <mergeCell ref="AI31:AL31"/>
    <mergeCell ref="G24:L24"/>
    <mergeCell ref="M24:Q24"/>
    <mergeCell ref="R24:T24"/>
    <mergeCell ref="U24:W24"/>
    <mergeCell ref="X24:Z24"/>
    <mergeCell ref="AA24:AC24"/>
    <mergeCell ref="AD24:AG24"/>
    <mergeCell ref="AH24:AK24"/>
    <mergeCell ref="AL24:AN24"/>
    <mergeCell ref="G23:L23"/>
    <mergeCell ref="M23:Q23"/>
    <mergeCell ref="R23:T23"/>
    <mergeCell ref="U23:W23"/>
    <mergeCell ref="X23:Z23"/>
    <mergeCell ref="AA23:AC23"/>
    <mergeCell ref="AD23:AG23"/>
    <mergeCell ref="AH23:AK23"/>
    <mergeCell ref="AL23:AN23"/>
    <mergeCell ref="G22:L22"/>
    <mergeCell ref="M22:Q22"/>
    <mergeCell ref="R22:T22"/>
    <mergeCell ref="U22:W22"/>
    <mergeCell ref="X22:Z22"/>
    <mergeCell ref="AA22:AC22"/>
    <mergeCell ref="AD22:AG22"/>
    <mergeCell ref="AH22:AK22"/>
    <mergeCell ref="AL22:AN22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N21"/>
    <mergeCell ref="G20:L20"/>
    <mergeCell ref="M20:Q20"/>
    <mergeCell ref="R20:T20"/>
    <mergeCell ref="U20:W20"/>
    <mergeCell ref="X20:Z20"/>
    <mergeCell ref="AA20:AC20"/>
    <mergeCell ref="AD20:AG20"/>
    <mergeCell ref="AH20:AK20"/>
    <mergeCell ref="AL20:AN20"/>
    <mergeCell ref="G19:L19"/>
    <mergeCell ref="M19:Q19"/>
    <mergeCell ref="R19:T19"/>
    <mergeCell ref="U19:W19"/>
    <mergeCell ref="X19:Z19"/>
    <mergeCell ref="AA19:AC19"/>
    <mergeCell ref="AD19:AG19"/>
    <mergeCell ref="AH19:AK19"/>
    <mergeCell ref="AL19:AN19"/>
    <mergeCell ref="G18:L18"/>
    <mergeCell ref="M18:Q18"/>
    <mergeCell ref="R18:T18"/>
    <mergeCell ref="U18:W18"/>
    <mergeCell ref="X18:Z18"/>
    <mergeCell ref="AA18:AC18"/>
    <mergeCell ref="AD18:AG18"/>
    <mergeCell ref="AH18:AK18"/>
    <mergeCell ref="AL18:AN18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N17"/>
    <mergeCell ref="G16:L16"/>
    <mergeCell ref="M16:Q16"/>
    <mergeCell ref="R16:T16"/>
    <mergeCell ref="U16:W16"/>
    <mergeCell ref="X16:Z16"/>
    <mergeCell ref="AA16:AC16"/>
    <mergeCell ref="AD16:AG16"/>
    <mergeCell ref="AH16:AK16"/>
    <mergeCell ref="AL16:AN16"/>
    <mergeCell ref="G15:L15"/>
    <mergeCell ref="M15:Q15"/>
    <mergeCell ref="R15:T15"/>
    <mergeCell ref="U15:W15"/>
    <mergeCell ref="X15:Z15"/>
    <mergeCell ref="AA15:AC15"/>
    <mergeCell ref="AD15:AG15"/>
    <mergeCell ref="AH15:AK15"/>
    <mergeCell ref="AL15:AN15"/>
    <mergeCell ref="G14:L14"/>
    <mergeCell ref="M14:Q14"/>
    <mergeCell ref="R14:T14"/>
    <mergeCell ref="U14:W14"/>
    <mergeCell ref="X14:Z14"/>
    <mergeCell ref="AA14:AC14"/>
    <mergeCell ref="AD14:AG14"/>
    <mergeCell ref="AH14:AK14"/>
    <mergeCell ref="AL14:AN14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N13"/>
    <mergeCell ref="G12:L12"/>
    <mergeCell ref="M12:Q12"/>
    <mergeCell ref="R12:T12"/>
    <mergeCell ref="U12:W12"/>
    <mergeCell ref="X12:Z12"/>
    <mergeCell ref="AA12:AC12"/>
    <mergeCell ref="AD12:AG12"/>
    <mergeCell ref="AH12:AK12"/>
    <mergeCell ref="AL12:AN12"/>
    <mergeCell ref="AL8:AN8"/>
    <mergeCell ref="G9:L9"/>
    <mergeCell ref="M9:Q9"/>
    <mergeCell ref="R9:T9"/>
    <mergeCell ref="U9:W9"/>
    <mergeCell ref="X9:Z9"/>
    <mergeCell ref="AA9:AC9"/>
    <mergeCell ref="AD9:AG9"/>
    <mergeCell ref="AH9:AK9"/>
    <mergeCell ref="AL9:AN9"/>
    <mergeCell ref="AL7:AN7"/>
    <mergeCell ref="G8:L8"/>
    <mergeCell ref="M8:Q8"/>
    <mergeCell ref="R8:T8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  <mergeCell ref="AH4:AK5"/>
    <mergeCell ref="R5:T5"/>
    <mergeCell ref="U5:W5"/>
    <mergeCell ref="X5:Z5"/>
    <mergeCell ref="AA5:AC5"/>
    <mergeCell ref="U8:W8"/>
    <mergeCell ref="X8:Z8"/>
    <mergeCell ref="AA8:AC8"/>
    <mergeCell ref="AD8:AG8"/>
    <mergeCell ref="AH8:AK8"/>
    <mergeCell ref="D9:E9"/>
    <mergeCell ref="D33:E33"/>
    <mergeCell ref="B9:C9"/>
    <mergeCell ref="B33:C33"/>
    <mergeCell ref="AH10:AK10"/>
    <mergeCell ref="AL10:AN10"/>
    <mergeCell ref="B12:C12"/>
    <mergeCell ref="D12:E12"/>
    <mergeCell ref="G7:L7"/>
    <mergeCell ref="G10:L10"/>
    <mergeCell ref="M10:Q10"/>
    <mergeCell ref="R10:T10"/>
    <mergeCell ref="U10:W10"/>
    <mergeCell ref="X10:Z10"/>
    <mergeCell ref="AA10:AC10"/>
    <mergeCell ref="AD10:AG10"/>
    <mergeCell ref="B7:C7"/>
    <mergeCell ref="M7:Q7"/>
    <mergeCell ref="R7:T7"/>
    <mergeCell ref="U7:W7"/>
    <mergeCell ref="X7:Z7"/>
    <mergeCell ref="AA7:AC7"/>
    <mergeCell ref="AD7:AG7"/>
    <mergeCell ref="AH7:AK7"/>
  </mergeCells>
  <phoneticPr fontId="2"/>
  <pageMargins left="0.7" right="0.7" top="0.75" bottom="0.75" header="0.3" footer="0.3"/>
  <pageSetup paperSize="9" scale="71" orientation="portrait" r:id="rId1"/>
  <ignoredErrors>
    <ignoredError sqref="U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workbookViewId="0">
      <selection sqref="A1:G1"/>
    </sheetView>
  </sheetViews>
  <sheetFormatPr defaultRowHeight="12" x14ac:dyDescent="0.15"/>
  <cols>
    <col min="1" max="1" width="10.625" style="64" customWidth="1"/>
    <col min="2" max="2" width="14.125" style="64" bestFit="1" customWidth="1"/>
    <col min="3" max="5" width="15.625" style="75" customWidth="1"/>
    <col min="6" max="6" width="10.625" style="75" customWidth="1"/>
    <col min="7" max="7" width="43.25" style="75" bestFit="1" customWidth="1"/>
    <col min="8" max="16384" width="9" style="75"/>
  </cols>
  <sheetData>
    <row r="1" spans="1:7" ht="20.100000000000001" customHeight="1" x14ac:dyDescent="0.15">
      <c r="A1" s="114" t="s">
        <v>92</v>
      </c>
      <c r="B1" s="114"/>
      <c r="C1" s="114"/>
      <c r="D1" s="114"/>
      <c r="E1" s="114"/>
      <c r="F1" s="114"/>
      <c r="G1" s="114"/>
    </row>
    <row r="2" spans="1:7" ht="20.100000000000001" customHeight="1" x14ac:dyDescent="0.15">
      <c r="A2" s="68"/>
      <c r="B2" s="68"/>
      <c r="C2" s="70"/>
      <c r="D2" s="70"/>
      <c r="E2" s="70"/>
      <c r="F2" s="70"/>
      <c r="G2" s="69" t="s">
        <v>126</v>
      </c>
    </row>
    <row r="3" spans="1:7" ht="20.100000000000001" customHeight="1" x14ac:dyDescent="0.15">
      <c r="A3" s="74" t="s">
        <v>98</v>
      </c>
      <c r="B3" s="74" t="s">
        <v>103</v>
      </c>
      <c r="C3" s="74" t="s">
        <v>99</v>
      </c>
      <c r="D3" s="74" t="s">
        <v>100</v>
      </c>
      <c r="E3" s="74" t="s">
        <v>93</v>
      </c>
      <c r="F3" s="74" t="s">
        <v>101</v>
      </c>
      <c r="G3" s="74" t="s">
        <v>102</v>
      </c>
    </row>
    <row r="4" spans="1:7" ht="20.100000000000001" customHeight="1" x14ac:dyDescent="0.15">
      <c r="A4" s="65"/>
      <c r="B4" s="65"/>
      <c r="C4" s="80" t="s">
        <v>94</v>
      </c>
      <c r="D4" s="80" t="s">
        <v>94</v>
      </c>
      <c r="E4" s="80" t="s">
        <v>95</v>
      </c>
      <c r="F4" s="71"/>
      <c r="G4" s="71"/>
    </row>
    <row r="5" spans="1:7" ht="20.100000000000001" customHeight="1" x14ac:dyDescent="0.15">
      <c r="A5" s="66" t="s">
        <v>116</v>
      </c>
      <c r="B5" s="76" t="s">
        <v>117</v>
      </c>
      <c r="C5" s="81">
        <v>1500</v>
      </c>
      <c r="D5" s="81">
        <v>4100</v>
      </c>
      <c r="E5" s="72">
        <v>4.4000000000000004</v>
      </c>
      <c r="F5" s="66" t="s">
        <v>96</v>
      </c>
      <c r="G5" s="72" t="s">
        <v>118</v>
      </c>
    </row>
    <row r="6" spans="1:7" ht="20.100000000000001" customHeight="1" x14ac:dyDescent="0.15">
      <c r="A6" s="66" t="s">
        <v>28</v>
      </c>
      <c r="B6" s="76" t="s">
        <v>119</v>
      </c>
      <c r="C6" s="81">
        <v>2500</v>
      </c>
      <c r="D6" s="81">
        <v>6500</v>
      </c>
      <c r="E6" s="72">
        <v>10.7</v>
      </c>
      <c r="F6" s="66" t="s">
        <v>28</v>
      </c>
      <c r="G6" s="72" t="s">
        <v>120</v>
      </c>
    </row>
    <row r="7" spans="1:7" ht="20.100000000000001" customHeight="1" x14ac:dyDescent="0.15">
      <c r="A7" s="66" t="s">
        <v>28</v>
      </c>
      <c r="B7" s="76" t="s">
        <v>121</v>
      </c>
      <c r="C7" s="81">
        <v>1350</v>
      </c>
      <c r="D7" s="81">
        <v>5500</v>
      </c>
      <c r="E7" s="72">
        <v>8.1</v>
      </c>
      <c r="F7" s="66" t="s">
        <v>28</v>
      </c>
      <c r="G7" s="72" t="s">
        <v>122</v>
      </c>
    </row>
    <row r="8" spans="1:7" ht="20.100000000000001" customHeight="1" x14ac:dyDescent="0.15">
      <c r="A8" s="67" t="s">
        <v>123</v>
      </c>
      <c r="B8" s="77" t="s">
        <v>124</v>
      </c>
      <c r="C8" s="82">
        <v>1220</v>
      </c>
      <c r="D8" s="82">
        <v>2230</v>
      </c>
      <c r="E8" s="73">
        <v>3.9</v>
      </c>
      <c r="F8" s="67" t="s">
        <v>97</v>
      </c>
      <c r="G8" s="73" t="s">
        <v>125</v>
      </c>
    </row>
    <row r="10" spans="1:7" ht="17.25" x14ac:dyDescent="0.15">
      <c r="A10" s="78"/>
      <c r="B10" s="78"/>
    </row>
    <row r="11" spans="1:7" ht="17.25" x14ac:dyDescent="0.2">
      <c r="A11" s="79"/>
      <c r="B11" s="79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"/>
  <sheetViews>
    <sheetView workbookViewId="0">
      <selection sqref="A1:E1"/>
    </sheetView>
  </sheetViews>
  <sheetFormatPr defaultRowHeight="14.25" x14ac:dyDescent="0.15"/>
  <cols>
    <col min="1" max="1" width="4.75" style="83" bestFit="1" customWidth="1"/>
    <col min="2" max="2" width="3.25" style="83" bestFit="1" customWidth="1"/>
    <col min="3" max="3" width="3.125" style="83" bestFit="1" customWidth="1"/>
    <col min="4" max="16384" width="9" style="83"/>
  </cols>
  <sheetData>
    <row r="1" spans="1:12" x14ac:dyDescent="0.15">
      <c r="A1" s="112" t="s">
        <v>79</v>
      </c>
      <c r="B1" s="112"/>
      <c r="C1" s="112"/>
      <c r="D1" s="112"/>
      <c r="E1" s="113"/>
      <c r="F1" s="60"/>
      <c r="G1" s="60"/>
      <c r="H1" s="60"/>
      <c r="I1" s="60"/>
      <c r="J1" s="60"/>
      <c r="K1" s="60"/>
      <c r="L1" s="60"/>
    </row>
    <row r="2" spans="1:12" x14ac:dyDescent="0.15">
      <c r="A2" s="269" t="s">
        <v>80</v>
      </c>
      <c r="B2" s="269"/>
      <c r="C2" s="269"/>
      <c r="D2" s="269"/>
      <c r="E2" s="269"/>
      <c r="F2" s="61"/>
      <c r="G2" s="61"/>
      <c r="H2" s="62" t="s">
        <v>81</v>
      </c>
      <c r="I2" s="61"/>
      <c r="J2" s="61"/>
      <c r="K2" s="61"/>
      <c r="L2" s="62"/>
    </row>
    <row r="3" spans="1:12" ht="36" x14ac:dyDescent="0.15">
      <c r="A3" s="270" t="s">
        <v>82</v>
      </c>
      <c r="B3" s="271"/>
      <c r="C3" s="84"/>
      <c r="D3" s="85" t="s">
        <v>83</v>
      </c>
      <c r="E3" s="86" t="s">
        <v>84</v>
      </c>
      <c r="F3" s="86" t="s">
        <v>85</v>
      </c>
      <c r="G3" s="86" t="s">
        <v>86</v>
      </c>
      <c r="H3" s="86" t="s">
        <v>87</v>
      </c>
      <c r="I3" s="86" t="s">
        <v>88</v>
      </c>
      <c r="J3" s="86" t="s">
        <v>89</v>
      </c>
      <c r="K3" s="86" t="s">
        <v>90</v>
      </c>
      <c r="L3" s="86" t="s">
        <v>91</v>
      </c>
    </row>
    <row r="4" spans="1:12" ht="20.100000000000001" customHeight="1" x14ac:dyDescent="0.15">
      <c r="A4" s="87" t="s">
        <v>112</v>
      </c>
      <c r="B4" s="88">
        <v>29</v>
      </c>
      <c r="C4" s="89" t="s">
        <v>113</v>
      </c>
      <c r="D4" s="90">
        <v>84200</v>
      </c>
      <c r="E4" s="101">
        <v>9089</v>
      </c>
      <c r="F4" s="91">
        <v>19063</v>
      </c>
      <c r="G4" s="91">
        <v>13144</v>
      </c>
      <c r="H4" s="91">
        <v>57</v>
      </c>
      <c r="I4" s="91">
        <v>12608</v>
      </c>
      <c r="J4" s="91">
        <v>563</v>
      </c>
      <c r="K4" s="91">
        <v>3576</v>
      </c>
      <c r="L4" s="91">
        <v>26100</v>
      </c>
    </row>
    <row r="5" spans="1:12" ht="20.100000000000001" customHeight="1" x14ac:dyDescent="0.15">
      <c r="A5" s="92"/>
      <c r="B5" s="93">
        <v>30</v>
      </c>
      <c r="C5" s="94"/>
      <c r="D5" s="95">
        <v>84199</v>
      </c>
      <c r="E5" s="102">
        <v>9064</v>
      </c>
      <c r="F5" s="96">
        <v>19070</v>
      </c>
      <c r="G5" s="96">
        <v>13174</v>
      </c>
      <c r="H5" s="96">
        <v>57</v>
      </c>
      <c r="I5" s="96">
        <v>12569</v>
      </c>
      <c r="J5" s="96">
        <v>567</v>
      </c>
      <c r="K5" s="96">
        <v>3603</v>
      </c>
      <c r="L5" s="96">
        <v>26095</v>
      </c>
    </row>
    <row r="6" spans="1:12" ht="20.100000000000001" customHeight="1" x14ac:dyDescent="0.15">
      <c r="A6" s="92"/>
      <c r="B6" s="93">
        <v>31</v>
      </c>
      <c r="C6" s="94"/>
      <c r="D6" s="95">
        <v>84201</v>
      </c>
      <c r="E6" s="102">
        <v>9048</v>
      </c>
      <c r="F6" s="96">
        <v>19079</v>
      </c>
      <c r="G6" s="96">
        <v>13199</v>
      </c>
      <c r="H6" s="96">
        <v>57</v>
      </c>
      <c r="I6" s="96">
        <v>12528</v>
      </c>
      <c r="J6" s="96">
        <v>565</v>
      </c>
      <c r="K6" s="96">
        <v>3631</v>
      </c>
      <c r="L6" s="96">
        <v>26094</v>
      </c>
    </row>
    <row r="7" spans="1:12" ht="20.100000000000001" customHeight="1" x14ac:dyDescent="0.15">
      <c r="A7" s="92" t="s">
        <v>114</v>
      </c>
      <c r="B7" s="93">
        <v>2</v>
      </c>
      <c r="C7" s="94" t="s">
        <v>115</v>
      </c>
      <c r="D7" s="95">
        <v>84201</v>
      </c>
      <c r="E7" s="102">
        <v>9041</v>
      </c>
      <c r="F7" s="96">
        <v>19104</v>
      </c>
      <c r="G7" s="96">
        <v>13206</v>
      </c>
      <c r="H7" s="96">
        <v>57</v>
      </c>
      <c r="I7" s="96">
        <v>12511</v>
      </c>
      <c r="J7" s="96">
        <v>566</v>
      </c>
      <c r="K7" s="96">
        <v>3620</v>
      </c>
      <c r="L7" s="96">
        <v>26096</v>
      </c>
    </row>
    <row r="8" spans="1:12" ht="20.100000000000001" customHeight="1" x14ac:dyDescent="0.15">
      <c r="A8" s="97"/>
      <c r="B8" s="98">
        <v>3</v>
      </c>
      <c r="C8" s="99"/>
      <c r="D8" s="103">
        <v>84201</v>
      </c>
      <c r="E8" s="104">
        <v>8994</v>
      </c>
      <c r="F8" s="105">
        <v>20417</v>
      </c>
      <c r="G8" s="105">
        <v>13248</v>
      </c>
      <c r="H8" s="105">
        <v>58</v>
      </c>
      <c r="I8" s="105">
        <v>11235</v>
      </c>
      <c r="J8" s="105">
        <v>563</v>
      </c>
      <c r="K8" s="105">
        <v>3605</v>
      </c>
      <c r="L8" s="105">
        <v>26081</v>
      </c>
    </row>
  </sheetData>
  <mergeCells count="2">
    <mergeCell ref="A2:E2"/>
    <mergeCell ref="A3:B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7DF7-8478-47C5-B349-79651A488312}">
  <sheetPr>
    <pageSetUpPr fitToPage="1"/>
  </sheetPr>
  <dimension ref="A1:AO52"/>
  <sheetViews>
    <sheetView topLeftCell="A31" zoomScale="70" zoomScaleNormal="70" workbookViewId="0">
      <selection activeCell="AF42" sqref="AF42:AH42"/>
    </sheetView>
  </sheetViews>
  <sheetFormatPr defaultColWidth="2.25" defaultRowHeight="14.25" x14ac:dyDescent="0.15"/>
  <cols>
    <col min="1" max="3" width="2.25" style="20"/>
    <col min="4" max="6" width="2.625" style="20" customWidth="1"/>
    <col min="7" max="7" width="2.5" style="20" customWidth="1"/>
    <col min="8" max="17" width="2.25" style="20"/>
    <col min="18" max="23" width="3.625" style="20" customWidth="1"/>
    <col min="24" max="24" width="4.5" style="20" customWidth="1"/>
    <col min="25" max="25" width="1.875" style="20" customWidth="1"/>
    <col min="26" max="26" width="3.625" style="20" customWidth="1"/>
    <col min="27" max="27" width="2.25" style="20"/>
    <col min="28" max="29" width="3.625" style="20" customWidth="1"/>
    <col min="30" max="31" width="2.75" style="20" customWidth="1"/>
    <col min="32" max="33" width="3.625" style="20" customWidth="1"/>
    <col min="34" max="34" width="2.25" style="20"/>
    <col min="35" max="35" width="2.875" style="20" customWidth="1"/>
    <col min="36" max="36" width="2.25" style="20"/>
    <col min="37" max="37" width="2.375" style="20" customWidth="1"/>
    <col min="38" max="38" width="3" style="20" bestFit="1" customWidth="1"/>
    <col min="39" max="40" width="3.375" style="20" customWidth="1"/>
    <col min="41" max="41" width="1.5" style="20" customWidth="1"/>
    <col min="42" max="16384" width="2.25" style="20"/>
  </cols>
  <sheetData>
    <row r="1" spans="1:41" s="128" customFormat="1" ht="27" customHeight="1" x14ac:dyDescent="0.15">
      <c r="A1" s="211" t="s">
        <v>51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</row>
    <row r="2" spans="1:41" ht="27" customHeight="1" thickBot="1" x14ac:dyDescent="0.2"/>
    <row r="3" spans="1:41" ht="21.95" customHeight="1" x14ac:dyDescent="0.15">
      <c r="B3" s="212" t="s">
        <v>52</v>
      </c>
      <c r="C3" s="212"/>
      <c r="D3" s="212"/>
      <c r="E3" s="212"/>
      <c r="F3" s="213"/>
      <c r="G3" s="218" t="s">
        <v>53</v>
      </c>
      <c r="H3" s="159"/>
      <c r="I3" s="159"/>
      <c r="J3" s="159"/>
      <c r="K3" s="159"/>
      <c r="L3" s="159"/>
      <c r="M3" s="159" t="s">
        <v>54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 t="s">
        <v>55</v>
      </c>
      <c r="AE3" s="159"/>
      <c r="AF3" s="159"/>
      <c r="AG3" s="159"/>
      <c r="AH3" s="159"/>
      <c r="AI3" s="159"/>
      <c r="AJ3" s="159"/>
      <c r="AK3" s="159"/>
      <c r="AL3" s="221" t="s">
        <v>56</v>
      </c>
      <c r="AM3" s="222"/>
      <c r="AN3" s="222"/>
      <c r="AO3" s="222"/>
    </row>
    <row r="4" spans="1:41" ht="21.95" customHeight="1" x14ac:dyDescent="0.15">
      <c r="B4" s="214"/>
      <c r="C4" s="214"/>
      <c r="D4" s="214"/>
      <c r="E4" s="214"/>
      <c r="F4" s="215"/>
      <c r="G4" s="219"/>
      <c r="H4" s="220"/>
      <c r="I4" s="220"/>
      <c r="J4" s="220"/>
      <c r="K4" s="220"/>
      <c r="L4" s="220"/>
      <c r="M4" s="220" t="s">
        <v>57</v>
      </c>
      <c r="N4" s="220"/>
      <c r="O4" s="220"/>
      <c r="P4" s="220"/>
      <c r="Q4" s="220"/>
      <c r="R4" s="220" t="s">
        <v>58</v>
      </c>
      <c r="S4" s="220"/>
      <c r="T4" s="220"/>
      <c r="U4" s="220"/>
      <c r="V4" s="220"/>
      <c r="W4" s="220"/>
      <c r="X4" s="220" t="s">
        <v>59</v>
      </c>
      <c r="Y4" s="220"/>
      <c r="Z4" s="220"/>
      <c r="AA4" s="220"/>
      <c r="AB4" s="220"/>
      <c r="AC4" s="220"/>
      <c r="AD4" s="220" t="s">
        <v>60</v>
      </c>
      <c r="AE4" s="220"/>
      <c r="AF4" s="220"/>
      <c r="AG4" s="220"/>
      <c r="AH4" s="219" t="s">
        <v>61</v>
      </c>
      <c r="AI4" s="220"/>
      <c r="AJ4" s="220"/>
      <c r="AK4" s="220"/>
      <c r="AL4" s="223"/>
      <c r="AM4" s="224"/>
      <c r="AN4" s="224"/>
      <c r="AO4" s="224"/>
    </row>
    <row r="5" spans="1:41" ht="21.95" customHeight="1" x14ac:dyDescent="0.15">
      <c r="B5" s="216"/>
      <c r="C5" s="216"/>
      <c r="D5" s="216"/>
      <c r="E5" s="216"/>
      <c r="F5" s="217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 t="s">
        <v>62</v>
      </c>
      <c r="S5" s="220"/>
      <c r="T5" s="220"/>
      <c r="U5" s="220" t="s">
        <v>63</v>
      </c>
      <c r="V5" s="220"/>
      <c r="W5" s="220"/>
      <c r="X5" s="220" t="s">
        <v>62</v>
      </c>
      <c r="Y5" s="220"/>
      <c r="Z5" s="220"/>
      <c r="AA5" s="220" t="s">
        <v>63</v>
      </c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5"/>
      <c r="AM5" s="226"/>
      <c r="AN5" s="226"/>
      <c r="AO5" s="226"/>
    </row>
    <row r="6" spans="1:41" ht="10.5" customHeight="1" x14ac:dyDescent="0.15">
      <c r="B6" s="109"/>
      <c r="C6" s="109"/>
      <c r="D6" s="109"/>
      <c r="E6" s="109"/>
      <c r="F6" s="109"/>
      <c r="G6" s="108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47"/>
      <c r="AM6" s="47"/>
      <c r="AN6" s="47"/>
      <c r="AO6" s="47"/>
    </row>
    <row r="7" spans="1:41" ht="21.75" customHeight="1" x14ac:dyDescent="0.15">
      <c r="B7" s="160" t="s">
        <v>15</v>
      </c>
      <c r="C7" s="160"/>
      <c r="D7" s="48">
        <v>2</v>
      </c>
      <c r="E7" s="36">
        <v>9</v>
      </c>
      <c r="F7" s="20" t="s">
        <v>4</v>
      </c>
      <c r="G7" s="204">
        <v>1013.15</v>
      </c>
      <c r="H7" s="205"/>
      <c r="I7" s="205"/>
      <c r="J7" s="205"/>
      <c r="K7" s="205"/>
      <c r="L7" s="205"/>
      <c r="M7" s="201">
        <v>15.850000000000001</v>
      </c>
      <c r="N7" s="201"/>
      <c r="O7" s="201"/>
      <c r="P7" s="201"/>
      <c r="Q7" s="201"/>
      <c r="R7" s="201">
        <v>19.024999999999999</v>
      </c>
      <c r="S7" s="201"/>
      <c r="T7" s="201"/>
      <c r="U7" s="201">
        <v>33.299999999999997</v>
      </c>
      <c r="V7" s="201"/>
      <c r="W7" s="201"/>
      <c r="X7" s="201">
        <v>12.933333333333332</v>
      </c>
      <c r="Y7" s="201"/>
      <c r="Z7" s="201"/>
      <c r="AA7" s="210">
        <v>-1.8</v>
      </c>
      <c r="AB7" s="210"/>
      <c r="AC7" s="210"/>
      <c r="AD7" s="208">
        <v>1875.5</v>
      </c>
      <c r="AE7" s="208"/>
      <c r="AF7" s="208"/>
      <c r="AG7" s="208"/>
      <c r="AH7" s="201">
        <v>211.5</v>
      </c>
      <c r="AI7" s="201"/>
      <c r="AJ7" s="201"/>
      <c r="AK7" s="201"/>
      <c r="AL7" s="202">
        <v>76</v>
      </c>
      <c r="AM7" s="202"/>
      <c r="AN7" s="202"/>
      <c r="AO7" s="49"/>
    </row>
    <row r="8" spans="1:41" ht="21.95" customHeight="1" x14ac:dyDescent="0.15">
      <c r="D8" s="48">
        <v>3</v>
      </c>
      <c r="E8" s="36">
        <v>0</v>
      </c>
      <c r="G8" s="206">
        <v>1014.2</v>
      </c>
      <c r="H8" s="207"/>
      <c r="I8" s="207"/>
      <c r="J8" s="207"/>
      <c r="K8" s="207"/>
      <c r="L8" s="207"/>
      <c r="M8" s="208">
        <v>16.8</v>
      </c>
      <c r="N8" s="208"/>
      <c r="O8" s="208"/>
      <c r="P8" s="208"/>
      <c r="Q8" s="208"/>
      <c r="R8" s="208">
        <v>20</v>
      </c>
      <c r="S8" s="208"/>
      <c r="T8" s="208"/>
      <c r="U8" s="208">
        <v>33.5</v>
      </c>
      <c r="V8" s="208"/>
      <c r="W8" s="208"/>
      <c r="X8" s="208">
        <v>13.9</v>
      </c>
      <c r="Y8" s="208"/>
      <c r="Z8" s="208"/>
      <c r="AA8" s="209">
        <v>-2</v>
      </c>
      <c r="AB8" s="209"/>
      <c r="AC8" s="209"/>
      <c r="AD8" s="208">
        <v>1672.5</v>
      </c>
      <c r="AE8" s="208"/>
      <c r="AF8" s="208"/>
      <c r="AG8" s="208"/>
      <c r="AH8" s="201">
        <v>61</v>
      </c>
      <c r="AI8" s="201"/>
      <c r="AJ8" s="201"/>
      <c r="AK8" s="201"/>
      <c r="AL8" s="202">
        <v>76</v>
      </c>
      <c r="AM8" s="202"/>
      <c r="AN8" s="202"/>
      <c r="AO8" s="49"/>
    </row>
    <row r="9" spans="1:41" ht="21.95" customHeight="1" x14ac:dyDescent="0.15">
      <c r="B9" s="20" t="s">
        <v>107</v>
      </c>
      <c r="D9" s="268" t="s">
        <v>108</v>
      </c>
      <c r="E9" s="268"/>
      <c r="F9" s="20" t="s">
        <v>4</v>
      </c>
      <c r="G9" s="206">
        <v>1014.1</v>
      </c>
      <c r="H9" s="207"/>
      <c r="I9" s="207"/>
      <c r="J9" s="207"/>
      <c r="K9" s="207"/>
      <c r="L9" s="207"/>
      <c r="M9" s="208">
        <v>16.7</v>
      </c>
      <c r="N9" s="208"/>
      <c r="O9" s="208"/>
      <c r="P9" s="208"/>
      <c r="Q9" s="208"/>
      <c r="R9" s="208">
        <v>19.7</v>
      </c>
      <c r="S9" s="208"/>
      <c r="T9" s="208"/>
      <c r="U9" s="208">
        <v>32.299999999999997</v>
      </c>
      <c r="V9" s="208"/>
      <c r="W9" s="208"/>
      <c r="X9" s="208">
        <v>13.7</v>
      </c>
      <c r="Y9" s="208"/>
      <c r="Z9" s="208"/>
      <c r="AA9" s="209">
        <v>-0.3</v>
      </c>
      <c r="AB9" s="209"/>
      <c r="AC9" s="209"/>
      <c r="AD9" s="208">
        <v>2160.5</v>
      </c>
      <c r="AE9" s="208"/>
      <c r="AF9" s="208"/>
      <c r="AG9" s="208"/>
      <c r="AH9" s="201">
        <v>119</v>
      </c>
      <c r="AI9" s="201"/>
      <c r="AJ9" s="201"/>
      <c r="AK9" s="201"/>
      <c r="AL9" s="202">
        <v>77</v>
      </c>
      <c r="AM9" s="202"/>
      <c r="AN9" s="202"/>
      <c r="AO9" s="49"/>
    </row>
    <row r="10" spans="1:41" ht="21.95" customHeight="1" x14ac:dyDescent="0.15">
      <c r="B10" s="163"/>
      <c r="C10" s="160"/>
      <c r="D10" s="268">
        <v>2</v>
      </c>
      <c r="E10" s="268"/>
      <c r="G10" s="206">
        <v>1013.9583333333334</v>
      </c>
      <c r="H10" s="207"/>
      <c r="I10" s="207"/>
      <c r="J10" s="207"/>
      <c r="K10" s="207"/>
      <c r="L10" s="207"/>
      <c r="M10" s="208">
        <v>16.591666666666665</v>
      </c>
      <c r="N10" s="208"/>
      <c r="O10" s="208"/>
      <c r="P10" s="208"/>
      <c r="Q10" s="208"/>
      <c r="R10" s="208">
        <v>19.591666666666665</v>
      </c>
      <c r="S10" s="208"/>
      <c r="T10" s="208"/>
      <c r="U10" s="208">
        <v>33.4</v>
      </c>
      <c r="V10" s="208"/>
      <c r="W10" s="208"/>
      <c r="X10" s="208">
        <v>13.758333333333333</v>
      </c>
      <c r="Y10" s="208"/>
      <c r="Z10" s="208"/>
      <c r="AA10" s="209">
        <v>-0.7</v>
      </c>
      <c r="AB10" s="209"/>
      <c r="AC10" s="209"/>
      <c r="AD10" s="208">
        <v>1795.5</v>
      </c>
      <c r="AE10" s="208"/>
      <c r="AF10" s="208"/>
      <c r="AG10" s="208"/>
      <c r="AH10" s="201">
        <v>67.5</v>
      </c>
      <c r="AI10" s="201"/>
      <c r="AJ10" s="201"/>
      <c r="AK10" s="201"/>
      <c r="AL10" s="202">
        <v>78.583333333333329</v>
      </c>
      <c r="AM10" s="202"/>
      <c r="AN10" s="202"/>
      <c r="AO10" s="49"/>
    </row>
    <row r="11" spans="1:41" ht="21.95" customHeight="1" x14ac:dyDescent="0.15">
      <c r="D11" s="48"/>
      <c r="E11" s="48"/>
      <c r="G11" s="50"/>
      <c r="H11" s="51"/>
      <c r="I11" s="51"/>
      <c r="J11" s="51"/>
      <c r="K11" s="51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111"/>
      <c r="AI11" s="111"/>
      <c r="AJ11" s="111"/>
      <c r="AK11" s="111"/>
      <c r="AL11" s="111"/>
      <c r="AM11" s="111"/>
      <c r="AN11" s="111"/>
      <c r="AO11" s="111"/>
    </row>
    <row r="12" spans="1:41" ht="21.95" customHeight="1" x14ac:dyDescent="0.15">
      <c r="B12" s="163" t="s">
        <v>107</v>
      </c>
      <c r="C12" s="160"/>
      <c r="D12" s="274">
        <v>3</v>
      </c>
      <c r="E12" s="274"/>
      <c r="F12" s="20" t="s">
        <v>4</v>
      </c>
      <c r="G12" s="227">
        <f>AVERAGE(G13:L24)</f>
        <v>1014.3999999999997</v>
      </c>
      <c r="H12" s="228"/>
      <c r="I12" s="228"/>
      <c r="J12" s="228"/>
      <c r="K12" s="228"/>
      <c r="L12" s="228"/>
      <c r="M12" s="228">
        <f>AVERAGE(M13:Q24)</f>
        <v>16.916666666666668</v>
      </c>
      <c r="N12" s="228"/>
      <c r="O12" s="228"/>
      <c r="P12" s="228"/>
      <c r="Q12" s="228"/>
      <c r="R12" s="228">
        <f>AVERAGE(R13:T24)</f>
        <v>20.058333333333334</v>
      </c>
      <c r="S12" s="228"/>
      <c r="T12" s="228"/>
      <c r="U12" s="228">
        <f>MAX(U13:W24)</f>
        <v>32.299999999999997</v>
      </c>
      <c r="V12" s="228"/>
      <c r="W12" s="228"/>
      <c r="X12" s="228">
        <f>AVERAGE(X13:Z24)</f>
        <v>13.908333333333333</v>
      </c>
      <c r="Y12" s="228"/>
      <c r="Z12" s="228"/>
      <c r="AA12" s="229">
        <f>MIN(AA13:AC24)</f>
        <v>-1.7</v>
      </c>
      <c r="AB12" s="229"/>
      <c r="AC12" s="229"/>
      <c r="AD12" s="228">
        <f>SUM(AD13:AG24)</f>
        <v>2191</v>
      </c>
      <c r="AE12" s="228"/>
      <c r="AF12" s="228"/>
      <c r="AG12" s="228"/>
      <c r="AH12" s="230">
        <f>MAX(AH13:AK24)</f>
        <v>145</v>
      </c>
      <c r="AI12" s="230"/>
      <c r="AJ12" s="230"/>
      <c r="AK12" s="230"/>
      <c r="AL12" s="231">
        <f>AVERAGE(AL13:AN24)</f>
        <v>75.166666666666671</v>
      </c>
      <c r="AM12" s="231"/>
      <c r="AN12" s="231"/>
      <c r="AO12" s="54"/>
    </row>
    <row r="13" spans="1:41" ht="21.95" customHeight="1" x14ac:dyDescent="0.15">
      <c r="D13" s="48"/>
      <c r="E13" s="36">
        <v>1</v>
      </c>
      <c r="F13" s="20" t="s">
        <v>5</v>
      </c>
      <c r="G13" s="206">
        <v>1016.6</v>
      </c>
      <c r="H13" s="207"/>
      <c r="I13" s="207"/>
      <c r="J13" s="207"/>
      <c r="K13" s="207"/>
      <c r="L13" s="207"/>
      <c r="M13" s="207">
        <v>7.1</v>
      </c>
      <c r="N13" s="207"/>
      <c r="O13" s="207"/>
      <c r="P13" s="207"/>
      <c r="Q13" s="207"/>
      <c r="R13" s="207">
        <v>11</v>
      </c>
      <c r="S13" s="207"/>
      <c r="T13" s="207"/>
      <c r="U13" s="207">
        <v>17.899999999999999</v>
      </c>
      <c r="V13" s="207"/>
      <c r="W13" s="207"/>
      <c r="X13" s="207">
        <v>3.3</v>
      </c>
      <c r="Y13" s="207"/>
      <c r="Z13" s="207"/>
      <c r="AA13" s="232">
        <v>-1.7</v>
      </c>
      <c r="AB13" s="232"/>
      <c r="AC13" s="232"/>
      <c r="AD13" s="207">
        <v>67</v>
      </c>
      <c r="AE13" s="207"/>
      <c r="AF13" s="207"/>
      <c r="AG13" s="207"/>
      <c r="AH13" s="205">
        <v>15</v>
      </c>
      <c r="AI13" s="205"/>
      <c r="AJ13" s="205"/>
      <c r="AK13" s="205"/>
      <c r="AL13" s="233">
        <v>66</v>
      </c>
      <c r="AM13" s="233"/>
      <c r="AN13" s="233"/>
      <c r="AO13" s="55"/>
    </row>
    <row r="14" spans="1:41" ht="21.95" customHeight="1" x14ac:dyDescent="0.15">
      <c r="D14" s="48"/>
      <c r="E14" s="36">
        <v>2</v>
      </c>
      <c r="G14" s="206">
        <v>1014.7</v>
      </c>
      <c r="H14" s="207"/>
      <c r="I14" s="207"/>
      <c r="J14" s="207"/>
      <c r="K14" s="207"/>
      <c r="L14" s="207"/>
      <c r="M14" s="207">
        <v>9.1999999999999993</v>
      </c>
      <c r="N14" s="207"/>
      <c r="O14" s="207"/>
      <c r="P14" s="207"/>
      <c r="Q14" s="207"/>
      <c r="R14" s="207">
        <v>13.5</v>
      </c>
      <c r="S14" s="207"/>
      <c r="T14" s="207"/>
      <c r="U14" s="207">
        <v>20</v>
      </c>
      <c r="V14" s="207"/>
      <c r="W14" s="207"/>
      <c r="X14" s="207">
        <v>4.8</v>
      </c>
      <c r="Y14" s="207"/>
      <c r="Z14" s="207"/>
      <c r="AA14" s="232">
        <v>-0.3</v>
      </c>
      <c r="AB14" s="232"/>
      <c r="AC14" s="232"/>
      <c r="AD14" s="207">
        <v>48.5</v>
      </c>
      <c r="AE14" s="207"/>
      <c r="AF14" s="207"/>
      <c r="AG14" s="207"/>
      <c r="AH14" s="205">
        <v>39</v>
      </c>
      <c r="AI14" s="205"/>
      <c r="AJ14" s="205"/>
      <c r="AK14" s="205"/>
      <c r="AL14" s="233">
        <v>58</v>
      </c>
      <c r="AM14" s="233"/>
      <c r="AN14" s="233"/>
      <c r="AO14" s="55"/>
    </row>
    <row r="15" spans="1:41" ht="21.95" customHeight="1" x14ac:dyDescent="0.15">
      <c r="D15" s="48"/>
      <c r="E15" s="36">
        <v>3</v>
      </c>
      <c r="G15" s="206">
        <v>1017.5</v>
      </c>
      <c r="H15" s="207"/>
      <c r="I15" s="207"/>
      <c r="J15" s="207"/>
      <c r="K15" s="207"/>
      <c r="L15" s="207"/>
      <c r="M15" s="207">
        <v>13.2</v>
      </c>
      <c r="N15" s="207"/>
      <c r="O15" s="207"/>
      <c r="P15" s="207"/>
      <c r="Q15" s="207"/>
      <c r="R15" s="207">
        <v>16.2</v>
      </c>
      <c r="S15" s="207"/>
      <c r="T15" s="207"/>
      <c r="U15" s="207">
        <v>20.3</v>
      </c>
      <c r="V15" s="207"/>
      <c r="W15" s="207"/>
      <c r="X15" s="207">
        <v>9.6999999999999993</v>
      </c>
      <c r="Y15" s="207"/>
      <c r="Z15" s="207"/>
      <c r="AA15" s="232">
        <v>3.5</v>
      </c>
      <c r="AB15" s="232"/>
      <c r="AC15" s="232"/>
      <c r="AD15" s="207">
        <v>141</v>
      </c>
      <c r="AE15" s="207"/>
      <c r="AF15" s="207"/>
      <c r="AG15" s="207"/>
      <c r="AH15" s="205">
        <v>39.5</v>
      </c>
      <c r="AI15" s="205"/>
      <c r="AJ15" s="205"/>
      <c r="AK15" s="205"/>
      <c r="AL15" s="233">
        <v>72</v>
      </c>
      <c r="AM15" s="233"/>
      <c r="AN15" s="233"/>
      <c r="AO15" s="55"/>
    </row>
    <row r="16" spans="1:41" ht="21.95" customHeight="1" x14ac:dyDescent="0.15">
      <c r="D16" s="48"/>
      <c r="E16" s="36">
        <v>4</v>
      </c>
      <c r="G16" s="206">
        <v>1017.9</v>
      </c>
      <c r="H16" s="207"/>
      <c r="I16" s="207"/>
      <c r="J16" s="207"/>
      <c r="K16" s="207"/>
      <c r="L16" s="207"/>
      <c r="M16" s="207">
        <v>15.1</v>
      </c>
      <c r="N16" s="207"/>
      <c r="O16" s="207"/>
      <c r="P16" s="207"/>
      <c r="Q16" s="207"/>
      <c r="R16" s="207">
        <v>18.399999999999999</v>
      </c>
      <c r="S16" s="207"/>
      <c r="T16" s="207"/>
      <c r="U16" s="207">
        <v>23.7</v>
      </c>
      <c r="V16" s="207"/>
      <c r="W16" s="207"/>
      <c r="X16" s="207">
        <v>11.9</v>
      </c>
      <c r="Y16" s="207"/>
      <c r="Z16" s="207"/>
      <c r="AA16" s="232">
        <v>7.3</v>
      </c>
      <c r="AB16" s="232"/>
      <c r="AC16" s="232"/>
      <c r="AD16" s="207">
        <v>105</v>
      </c>
      <c r="AE16" s="207"/>
      <c r="AF16" s="207"/>
      <c r="AG16" s="207"/>
      <c r="AH16" s="205">
        <v>39</v>
      </c>
      <c r="AI16" s="205"/>
      <c r="AJ16" s="205"/>
      <c r="AK16" s="205"/>
      <c r="AL16" s="233">
        <v>66</v>
      </c>
      <c r="AM16" s="233"/>
      <c r="AN16" s="233"/>
      <c r="AO16" s="55"/>
    </row>
    <row r="17" spans="2:41" ht="21.95" customHeight="1" x14ac:dyDescent="0.15">
      <c r="D17" s="48"/>
      <c r="E17" s="36">
        <v>5</v>
      </c>
      <c r="G17" s="206">
        <v>1009.9</v>
      </c>
      <c r="H17" s="207"/>
      <c r="I17" s="207"/>
      <c r="J17" s="207"/>
      <c r="K17" s="207"/>
      <c r="L17" s="207"/>
      <c r="M17" s="207">
        <v>18.7</v>
      </c>
      <c r="N17" s="207"/>
      <c r="O17" s="207"/>
      <c r="P17" s="207"/>
      <c r="Q17" s="207"/>
      <c r="R17" s="207">
        <v>21.8</v>
      </c>
      <c r="S17" s="207"/>
      <c r="T17" s="207"/>
      <c r="U17" s="207">
        <v>25.6</v>
      </c>
      <c r="V17" s="207"/>
      <c r="W17" s="207"/>
      <c r="X17" s="207">
        <v>16.2</v>
      </c>
      <c r="Y17" s="207"/>
      <c r="Z17" s="207"/>
      <c r="AA17" s="232">
        <v>9.5</v>
      </c>
      <c r="AB17" s="232"/>
      <c r="AC17" s="232"/>
      <c r="AD17" s="207">
        <v>130</v>
      </c>
      <c r="AE17" s="207"/>
      <c r="AF17" s="207"/>
      <c r="AG17" s="207"/>
      <c r="AH17" s="205">
        <v>43</v>
      </c>
      <c r="AI17" s="205"/>
      <c r="AJ17" s="205"/>
      <c r="AK17" s="205"/>
      <c r="AL17" s="233">
        <v>82</v>
      </c>
      <c r="AM17" s="233"/>
      <c r="AN17" s="233"/>
      <c r="AO17" s="55"/>
    </row>
    <row r="18" spans="2:41" ht="21.95" customHeight="1" x14ac:dyDescent="0.15">
      <c r="D18" s="48"/>
      <c r="E18" s="36">
        <v>6</v>
      </c>
      <c r="G18" s="206">
        <v>1010.7</v>
      </c>
      <c r="H18" s="207"/>
      <c r="I18" s="207"/>
      <c r="J18" s="207"/>
      <c r="K18" s="207"/>
      <c r="L18" s="207"/>
      <c r="M18" s="207">
        <v>21.5</v>
      </c>
      <c r="N18" s="207"/>
      <c r="O18" s="207"/>
      <c r="P18" s="207"/>
      <c r="Q18" s="207"/>
      <c r="R18" s="207">
        <v>24.3</v>
      </c>
      <c r="S18" s="207"/>
      <c r="T18" s="207"/>
      <c r="U18" s="207">
        <v>27</v>
      </c>
      <c r="V18" s="207"/>
      <c r="W18" s="207"/>
      <c r="X18" s="207">
        <v>19.2</v>
      </c>
      <c r="Y18" s="207"/>
      <c r="Z18" s="207"/>
      <c r="AA18" s="232">
        <v>16.100000000000001</v>
      </c>
      <c r="AB18" s="232"/>
      <c r="AC18" s="232"/>
      <c r="AD18" s="207">
        <v>135.5</v>
      </c>
      <c r="AE18" s="207"/>
      <c r="AF18" s="207"/>
      <c r="AG18" s="207"/>
      <c r="AH18" s="205">
        <v>41.5</v>
      </c>
      <c r="AI18" s="205"/>
      <c r="AJ18" s="205"/>
      <c r="AK18" s="205"/>
      <c r="AL18" s="233">
        <v>85</v>
      </c>
      <c r="AM18" s="233"/>
      <c r="AN18" s="233"/>
      <c r="AO18" s="55"/>
    </row>
    <row r="19" spans="2:41" ht="21.95" customHeight="1" x14ac:dyDescent="0.15">
      <c r="D19" s="48"/>
      <c r="E19" s="36">
        <v>7</v>
      </c>
      <c r="G19" s="206">
        <v>1010.8</v>
      </c>
      <c r="H19" s="207"/>
      <c r="I19" s="207"/>
      <c r="J19" s="207"/>
      <c r="K19" s="207"/>
      <c r="L19" s="207"/>
      <c r="M19" s="207">
        <v>24.6</v>
      </c>
      <c r="N19" s="207"/>
      <c r="O19" s="207"/>
      <c r="P19" s="207"/>
      <c r="Q19" s="207"/>
      <c r="R19" s="207">
        <v>27.3</v>
      </c>
      <c r="S19" s="207"/>
      <c r="T19" s="207"/>
      <c r="U19" s="207">
        <v>30.4</v>
      </c>
      <c r="V19" s="207"/>
      <c r="W19" s="207"/>
      <c r="X19" s="207">
        <v>22.5</v>
      </c>
      <c r="Y19" s="207"/>
      <c r="Z19" s="207"/>
      <c r="AA19" s="232">
        <v>19.600000000000001</v>
      </c>
      <c r="AB19" s="232"/>
      <c r="AC19" s="232"/>
      <c r="AD19" s="207">
        <v>396.5</v>
      </c>
      <c r="AE19" s="207"/>
      <c r="AF19" s="207"/>
      <c r="AG19" s="207"/>
      <c r="AH19" s="205">
        <v>109.5</v>
      </c>
      <c r="AI19" s="205"/>
      <c r="AJ19" s="205"/>
      <c r="AK19" s="205"/>
      <c r="AL19" s="233">
        <v>90</v>
      </c>
      <c r="AM19" s="233"/>
      <c r="AN19" s="233"/>
      <c r="AO19" s="55"/>
    </row>
    <row r="20" spans="2:41" ht="21.95" customHeight="1" x14ac:dyDescent="0.15">
      <c r="D20" s="48"/>
      <c r="E20" s="36">
        <v>8</v>
      </c>
      <c r="G20" s="206">
        <v>1010.4</v>
      </c>
      <c r="H20" s="207"/>
      <c r="I20" s="207"/>
      <c r="J20" s="207"/>
      <c r="K20" s="207"/>
      <c r="L20" s="207"/>
      <c r="M20" s="207">
        <v>26.4</v>
      </c>
      <c r="N20" s="207"/>
      <c r="O20" s="207"/>
      <c r="P20" s="207"/>
      <c r="Q20" s="207"/>
      <c r="R20" s="207">
        <v>29.3</v>
      </c>
      <c r="S20" s="207"/>
      <c r="T20" s="207"/>
      <c r="U20" s="207">
        <v>32.299999999999997</v>
      </c>
      <c r="V20" s="207"/>
      <c r="W20" s="207"/>
      <c r="X20" s="207">
        <v>24.3</v>
      </c>
      <c r="Y20" s="207"/>
      <c r="Z20" s="207"/>
      <c r="AA20" s="232">
        <v>20.6</v>
      </c>
      <c r="AB20" s="232"/>
      <c r="AC20" s="232"/>
      <c r="AD20" s="207">
        <v>367.5</v>
      </c>
      <c r="AE20" s="207"/>
      <c r="AF20" s="207"/>
      <c r="AG20" s="207"/>
      <c r="AH20" s="205">
        <v>142</v>
      </c>
      <c r="AI20" s="205"/>
      <c r="AJ20" s="205"/>
      <c r="AK20" s="205"/>
      <c r="AL20" s="233">
        <v>88</v>
      </c>
      <c r="AM20" s="233"/>
      <c r="AN20" s="233"/>
      <c r="AO20" s="55"/>
    </row>
    <row r="21" spans="2:41" ht="21.95" customHeight="1" x14ac:dyDescent="0.15">
      <c r="D21" s="48"/>
      <c r="E21" s="36">
        <v>9</v>
      </c>
      <c r="G21" s="206">
        <v>1014.8</v>
      </c>
      <c r="H21" s="207"/>
      <c r="I21" s="207"/>
      <c r="J21" s="207"/>
      <c r="K21" s="207"/>
      <c r="L21" s="207"/>
      <c r="M21" s="207">
        <v>23.1</v>
      </c>
      <c r="N21" s="207"/>
      <c r="O21" s="207"/>
      <c r="P21" s="207"/>
      <c r="Q21" s="207"/>
      <c r="R21" s="207">
        <v>25.3</v>
      </c>
      <c r="S21" s="207"/>
      <c r="T21" s="207"/>
      <c r="U21" s="207">
        <v>28.9</v>
      </c>
      <c r="V21" s="207"/>
      <c r="W21" s="207"/>
      <c r="X21" s="207">
        <v>21.1</v>
      </c>
      <c r="Y21" s="207"/>
      <c r="Z21" s="207"/>
      <c r="AA21" s="232">
        <v>19.100000000000001</v>
      </c>
      <c r="AB21" s="232"/>
      <c r="AC21" s="232"/>
      <c r="AD21" s="207">
        <v>224</v>
      </c>
      <c r="AE21" s="207"/>
      <c r="AF21" s="207"/>
      <c r="AG21" s="207"/>
      <c r="AH21" s="205">
        <v>61.5</v>
      </c>
      <c r="AI21" s="205"/>
      <c r="AJ21" s="205"/>
      <c r="AK21" s="205"/>
      <c r="AL21" s="233">
        <v>83</v>
      </c>
      <c r="AM21" s="233"/>
      <c r="AN21" s="233"/>
      <c r="AO21" s="55"/>
    </row>
    <row r="22" spans="2:41" ht="21.95" customHeight="1" x14ac:dyDescent="0.15">
      <c r="D22" s="48">
        <v>1</v>
      </c>
      <c r="E22" s="36">
        <v>0</v>
      </c>
      <c r="G22" s="206">
        <v>1018.3</v>
      </c>
      <c r="H22" s="207"/>
      <c r="I22" s="207"/>
      <c r="J22" s="207"/>
      <c r="K22" s="207"/>
      <c r="L22" s="207"/>
      <c r="M22" s="207">
        <v>19.3</v>
      </c>
      <c r="N22" s="207"/>
      <c r="O22" s="207"/>
      <c r="P22" s="207"/>
      <c r="Q22" s="207"/>
      <c r="R22" s="207">
        <v>22.1</v>
      </c>
      <c r="S22" s="207"/>
      <c r="T22" s="207"/>
      <c r="U22" s="207">
        <v>27.4</v>
      </c>
      <c r="V22" s="207"/>
      <c r="W22" s="207"/>
      <c r="X22" s="207">
        <v>16.5</v>
      </c>
      <c r="Y22" s="207"/>
      <c r="Z22" s="207"/>
      <c r="AA22" s="232">
        <v>9.6999999999999993</v>
      </c>
      <c r="AB22" s="232"/>
      <c r="AC22" s="232"/>
      <c r="AD22" s="207">
        <v>326</v>
      </c>
      <c r="AE22" s="207"/>
      <c r="AF22" s="207"/>
      <c r="AG22" s="207"/>
      <c r="AH22" s="205">
        <v>145</v>
      </c>
      <c r="AI22" s="205"/>
      <c r="AJ22" s="205"/>
      <c r="AK22" s="205"/>
      <c r="AL22" s="233">
        <v>78</v>
      </c>
      <c r="AM22" s="233"/>
      <c r="AN22" s="233"/>
      <c r="AO22" s="55"/>
    </row>
    <row r="23" spans="2:41" ht="21.95" customHeight="1" x14ac:dyDescent="0.15">
      <c r="D23" s="48">
        <v>1</v>
      </c>
      <c r="E23" s="36">
        <v>1</v>
      </c>
      <c r="G23" s="206">
        <v>1015.8</v>
      </c>
      <c r="H23" s="207"/>
      <c r="I23" s="207"/>
      <c r="J23" s="207"/>
      <c r="K23" s="207"/>
      <c r="L23" s="207"/>
      <c r="M23" s="207">
        <v>15.4</v>
      </c>
      <c r="N23" s="207"/>
      <c r="O23" s="207"/>
      <c r="P23" s="207"/>
      <c r="Q23" s="207"/>
      <c r="R23" s="207">
        <v>18.399999999999999</v>
      </c>
      <c r="S23" s="207"/>
      <c r="T23" s="207"/>
      <c r="U23" s="207">
        <v>22</v>
      </c>
      <c r="V23" s="207"/>
      <c r="W23" s="207"/>
      <c r="X23" s="207">
        <v>12</v>
      </c>
      <c r="Y23" s="207"/>
      <c r="Z23" s="207"/>
      <c r="AA23" s="232">
        <v>4.4000000000000004</v>
      </c>
      <c r="AB23" s="232"/>
      <c r="AC23" s="232"/>
      <c r="AD23" s="207">
        <v>84.5</v>
      </c>
      <c r="AE23" s="207"/>
      <c r="AF23" s="207"/>
      <c r="AG23" s="207"/>
      <c r="AH23" s="205">
        <v>27</v>
      </c>
      <c r="AI23" s="205"/>
      <c r="AJ23" s="205"/>
      <c r="AK23" s="205"/>
      <c r="AL23" s="233">
        <v>68</v>
      </c>
      <c r="AM23" s="233"/>
      <c r="AN23" s="233"/>
      <c r="AO23" s="55"/>
    </row>
    <row r="24" spans="2:41" ht="21.95" customHeight="1" x14ac:dyDescent="0.15">
      <c r="B24" s="26"/>
      <c r="C24" s="26"/>
      <c r="D24" s="56">
        <v>1</v>
      </c>
      <c r="E24" s="39">
        <v>2</v>
      </c>
      <c r="F24" s="26"/>
      <c r="G24" s="234">
        <v>1015.4</v>
      </c>
      <c r="H24" s="235"/>
      <c r="I24" s="235"/>
      <c r="J24" s="235"/>
      <c r="K24" s="235"/>
      <c r="L24" s="235"/>
      <c r="M24" s="235">
        <v>9.4</v>
      </c>
      <c r="N24" s="235"/>
      <c r="O24" s="235"/>
      <c r="P24" s="235"/>
      <c r="Q24" s="235"/>
      <c r="R24" s="235">
        <v>13.1</v>
      </c>
      <c r="S24" s="235"/>
      <c r="T24" s="235"/>
      <c r="U24" s="235">
        <v>21.2</v>
      </c>
      <c r="V24" s="235"/>
      <c r="W24" s="235"/>
      <c r="X24" s="235">
        <v>5.4</v>
      </c>
      <c r="Y24" s="235"/>
      <c r="Z24" s="235"/>
      <c r="AA24" s="236">
        <v>-1</v>
      </c>
      <c r="AB24" s="236"/>
      <c r="AC24" s="236"/>
      <c r="AD24" s="235">
        <v>165.5</v>
      </c>
      <c r="AE24" s="235"/>
      <c r="AF24" s="235"/>
      <c r="AG24" s="235"/>
      <c r="AH24" s="237">
        <v>104</v>
      </c>
      <c r="AI24" s="237"/>
      <c r="AJ24" s="237"/>
      <c r="AK24" s="237"/>
      <c r="AL24" s="238">
        <v>66</v>
      </c>
      <c r="AM24" s="238"/>
      <c r="AN24" s="238"/>
      <c r="AO24" s="57"/>
    </row>
    <row r="25" spans="2:41" ht="15" customHeight="1" x14ac:dyDescent="0.15"/>
    <row r="26" spans="2:41" ht="15" customHeight="1" thickBot="1" x14ac:dyDescent="0.2"/>
    <row r="27" spans="2:41" ht="21.95" customHeight="1" x14ac:dyDescent="0.15">
      <c r="B27" s="212" t="s">
        <v>52</v>
      </c>
      <c r="C27" s="212"/>
      <c r="D27" s="212"/>
      <c r="E27" s="212"/>
      <c r="F27" s="213"/>
      <c r="G27" s="239" t="s">
        <v>64</v>
      </c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 t="s">
        <v>65</v>
      </c>
      <c r="T27" s="159"/>
      <c r="U27" s="159"/>
      <c r="V27" s="159"/>
      <c r="W27" s="159"/>
      <c r="X27" s="159"/>
      <c r="Y27" s="240" t="s">
        <v>66</v>
      </c>
      <c r="Z27" s="241"/>
      <c r="AA27" s="241"/>
      <c r="AB27" s="242"/>
      <c r="AC27" s="159" t="s">
        <v>67</v>
      </c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71"/>
    </row>
    <row r="28" spans="2:41" ht="21.95" customHeight="1" x14ac:dyDescent="0.15">
      <c r="B28" s="214"/>
      <c r="C28" s="214"/>
      <c r="D28" s="214"/>
      <c r="E28" s="214"/>
      <c r="F28" s="215"/>
      <c r="G28" s="219" t="s">
        <v>68</v>
      </c>
      <c r="H28" s="220"/>
      <c r="I28" s="220"/>
      <c r="J28" s="220"/>
      <c r="K28" s="219" t="s">
        <v>69</v>
      </c>
      <c r="L28" s="220"/>
      <c r="M28" s="220"/>
      <c r="N28" s="220"/>
      <c r="O28" s="219" t="s">
        <v>70</v>
      </c>
      <c r="P28" s="220"/>
      <c r="Q28" s="220"/>
      <c r="R28" s="220"/>
      <c r="S28" s="219" t="s">
        <v>71</v>
      </c>
      <c r="T28" s="220"/>
      <c r="U28" s="220"/>
      <c r="V28" s="220"/>
      <c r="W28" s="219" t="s">
        <v>72</v>
      </c>
      <c r="X28" s="220"/>
      <c r="Y28" s="243"/>
      <c r="Z28" s="244"/>
      <c r="AA28" s="244"/>
      <c r="AB28" s="245"/>
      <c r="AC28" s="249" t="s">
        <v>73</v>
      </c>
      <c r="AD28" s="220"/>
      <c r="AE28" s="220"/>
      <c r="AF28" s="249" t="s">
        <v>74</v>
      </c>
      <c r="AG28" s="220"/>
      <c r="AH28" s="220"/>
      <c r="AI28" s="249" t="s">
        <v>75</v>
      </c>
      <c r="AJ28" s="220"/>
      <c r="AK28" s="220"/>
      <c r="AL28" s="220"/>
      <c r="AM28" s="249" t="s">
        <v>76</v>
      </c>
      <c r="AN28" s="220"/>
      <c r="AO28" s="250"/>
    </row>
    <row r="29" spans="2:41" ht="21.95" customHeight="1" x14ac:dyDescent="0.15">
      <c r="B29" s="216"/>
      <c r="C29" s="216"/>
      <c r="D29" s="216"/>
      <c r="E29" s="216"/>
      <c r="F29" s="217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46"/>
      <c r="Z29" s="247"/>
      <c r="AA29" s="247"/>
      <c r="AB29" s="248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50"/>
    </row>
    <row r="30" spans="2:41" ht="10.5" customHeight="1" x14ac:dyDescent="0.15">
      <c r="B30" s="109"/>
      <c r="C30" s="109"/>
      <c r="D30" s="109"/>
      <c r="E30" s="109"/>
      <c r="F30" s="109"/>
      <c r="G30" s="58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</row>
    <row r="31" spans="2:41" ht="21.95" customHeight="1" x14ac:dyDescent="0.15">
      <c r="B31" s="199" t="str">
        <f t="shared" ref="B31:F40" si="0">B7</f>
        <v>平成</v>
      </c>
      <c r="C31" s="199"/>
      <c r="D31" s="115">
        <f t="shared" si="0"/>
        <v>2</v>
      </c>
      <c r="E31" s="116">
        <f t="shared" si="0"/>
        <v>9</v>
      </c>
      <c r="F31" s="117" t="str">
        <f t="shared" si="0"/>
        <v>年</v>
      </c>
      <c r="G31" s="251">
        <v>5.6333333333333329</v>
      </c>
      <c r="H31" s="252"/>
      <c r="I31" s="252"/>
      <c r="J31" s="252"/>
      <c r="K31" s="252">
        <v>27</v>
      </c>
      <c r="L31" s="252"/>
      <c r="M31" s="252"/>
      <c r="N31" s="252"/>
      <c r="O31" s="253" t="s">
        <v>77</v>
      </c>
      <c r="P31" s="162"/>
      <c r="Q31" s="162"/>
      <c r="R31" s="162"/>
      <c r="S31" s="205">
        <v>2159.9</v>
      </c>
      <c r="T31" s="205"/>
      <c r="U31" s="205"/>
      <c r="V31" s="205"/>
      <c r="W31" s="254">
        <v>49</v>
      </c>
      <c r="X31" s="254"/>
      <c r="Y31" s="210">
        <v>6.8</v>
      </c>
      <c r="Z31" s="210"/>
      <c r="AA31" s="210"/>
      <c r="AB31" s="210"/>
      <c r="AC31" s="255">
        <v>34</v>
      </c>
      <c r="AD31" s="255"/>
      <c r="AE31" s="255"/>
      <c r="AF31" s="255">
        <v>158</v>
      </c>
      <c r="AG31" s="255"/>
      <c r="AH31" s="255"/>
      <c r="AI31" s="255">
        <v>126</v>
      </c>
      <c r="AJ31" s="255"/>
      <c r="AK31" s="255"/>
      <c r="AL31" s="255"/>
      <c r="AM31" s="255">
        <v>176</v>
      </c>
      <c r="AN31" s="255"/>
      <c r="AO31" s="255"/>
    </row>
    <row r="32" spans="2:41" ht="21.95" customHeight="1" x14ac:dyDescent="0.15">
      <c r="B32" s="117">
        <f t="shared" si="0"/>
        <v>0</v>
      </c>
      <c r="C32" s="117">
        <f t="shared" si="0"/>
        <v>0</v>
      </c>
      <c r="D32" s="115">
        <f t="shared" ref="D32:E32" si="1">D8</f>
        <v>3</v>
      </c>
      <c r="E32" s="122">
        <f t="shared" si="1"/>
        <v>0</v>
      </c>
      <c r="F32" s="117">
        <f t="shared" si="0"/>
        <v>0</v>
      </c>
      <c r="G32" s="251">
        <v>6</v>
      </c>
      <c r="H32" s="252"/>
      <c r="I32" s="252"/>
      <c r="J32" s="252"/>
      <c r="K32" s="252">
        <v>27.9</v>
      </c>
      <c r="L32" s="252"/>
      <c r="M32" s="252"/>
      <c r="N32" s="252"/>
      <c r="O32" s="256" t="s">
        <v>77</v>
      </c>
      <c r="P32" s="162"/>
      <c r="Q32" s="162"/>
      <c r="R32" s="162"/>
      <c r="S32" s="205">
        <v>2177.3000000000002</v>
      </c>
      <c r="T32" s="205"/>
      <c r="U32" s="205"/>
      <c r="V32" s="205"/>
      <c r="W32" s="254">
        <v>49</v>
      </c>
      <c r="X32" s="254"/>
      <c r="Y32" s="210">
        <v>6.9</v>
      </c>
      <c r="Z32" s="210"/>
      <c r="AA32" s="210"/>
      <c r="AB32" s="210"/>
      <c r="AC32" s="255">
        <v>30</v>
      </c>
      <c r="AD32" s="255"/>
      <c r="AE32" s="255"/>
      <c r="AF32" s="255">
        <v>153</v>
      </c>
      <c r="AG32" s="255"/>
      <c r="AH32" s="255"/>
      <c r="AI32" s="255">
        <v>130</v>
      </c>
      <c r="AJ32" s="255"/>
      <c r="AK32" s="255"/>
      <c r="AL32" s="255"/>
      <c r="AM32" s="255">
        <v>195</v>
      </c>
      <c r="AN32" s="255"/>
      <c r="AO32" s="255"/>
    </row>
    <row r="33" spans="2:41" ht="21.95" customHeight="1" x14ac:dyDescent="0.15">
      <c r="B33" s="117" t="str">
        <f t="shared" si="0"/>
        <v>令和</v>
      </c>
      <c r="C33" s="117">
        <f t="shared" si="0"/>
        <v>0</v>
      </c>
      <c r="D33" s="198" t="str">
        <f t="shared" si="0"/>
        <v>元</v>
      </c>
      <c r="E33" s="198"/>
      <c r="F33" s="117" t="str">
        <f t="shared" si="0"/>
        <v>年</v>
      </c>
      <c r="G33" s="251">
        <v>5.7</v>
      </c>
      <c r="H33" s="252"/>
      <c r="I33" s="252"/>
      <c r="J33" s="252"/>
      <c r="K33" s="252">
        <v>25.9</v>
      </c>
      <c r="L33" s="252"/>
      <c r="M33" s="252"/>
      <c r="N33" s="252"/>
      <c r="O33" s="253" t="s">
        <v>104</v>
      </c>
      <c r="P33" s="253"/>
      <c r="Q33" s="253"/>
      <c r="R33" s="253"/>
      <c r="S33" s="205">
        <v>2068.1</v>
      </c>
      <c r="T33" s="205"/>
      <c r="U33" s="205"/>
      <c r="V33" s="205"/>
      <c r="W33" s="254">
        <v>47</v>
      </c>
      <c r="X33" s="254"/>
      <c r="Y33" s="210">
        <v>4.3</v>
      </c>
      <c r="Z33" s="210"/>
      <c r="AA33" s="210"/>
      <c r="AB33" s="210"/>
      <c r="AC33" s="255">
        <v>7</v>
      </c>
      <c r="AD33" s="255"/>
      <c r="AE33" s="255"/>
      <c r="AF33" s="255">
        <v>2</v>
      </c>
      <c r="AG33" s="255"/>
      <c r="AH33" s="255"/>
      <c r="AI33" s="255">
        <v>151</v>
      </c>
      <c r="AJ33" s="255"/>
      <c r="AK33" s="255"/>
      <c r="AL33" s="255"/>
      <c r="AM33" s="255">
        <v>176</v>
      </c>
      <c r="AN33" s="255"/>
      <c r="AO33" s="255"/>
    </row>
    <row r="34" spans="2:41" ht="21.95" customHeight="1" x14ac:dyDescent="0.15">
      <c r="B34" s="199">
        <f t="shared" si="0"/>
        <v>0</v>
      </c>
      <c r="C34" s="199"/>
      <c r="D34" s="199">
        <f t="shared" si="0"/>
        <v>2</v>
      </c>
      <c r="E34" s="199"/>
      <c r="F34" s="117">
        <f t="shared" si="0"/>
        <v>0</v>
      </c>
      <c r="G34" s="251">
        <v>5.7833333333333341</v>
      </c>
      <c r="H34" s="252"/>
      <c r="I34" s="252"/>
      <c r="J34" s="252"/>
      <c r="K34" s="252">
        <v>26.2</v>
      </c>
      <c r="L34" s="252"/>
      <c r="M34" s="252"/>
      <c r="N34" s="252"/>
      <c r="O34" s="253" t="s">
        <v>105</v>
      </c>
      <c r="P34" s="253"/>
      <c r="Q34" s="253"/>
      <c r="R34" s="253"/>
      <c r="S34" s="205">
        <v>1901.8000000000002</v>
      </c>
      <c r="T34" s="205"/>
      <c r="U34" s="205"/>
      <c r="V34" s="205"/>
      <c r="W34" s="255">
        <v>43.25</v>
      </c>
      <c r="X34" s="255"/>
      <c r="Y34" s="210"/>
      <c r="Z34" s="210"/>
      <c r="AA34" s="210"/>
      <c r="AB34" s="210"/>
      <c r="AC34" s="255"/>
      <c r="AD34" s="255"/>
      <c r="AE34" s="255"/>
      <c r="AF34" s="255"/>
      <c r="AG34" s="255"/>
      <c r="AH34" s="255"/>
      <c r="AI34" s="255">
        <v>155</v>
      </c>
      <c r="AJ34" s="255"/>
      <c r="AK34" s="255"/>
      <c r="AL34" s="255"/>
      <c r="AM34" s="255">
        <v>179</v>
      </c>
      <c r="AN34" s="255"/>
      <c r="AO34" s="255"/>
    </row>
    <row r="35" spans="2:41" ht="21.95" customHeight="1" x14ac:dyDescent="0.15">
      <c r="B35" s="117">
        <f t="shared" si="0"/>
        <v>0</v>
      </c>
      <c r="C35" s="117">
        <f t="shared" si="0"/>
        <v>0</v>
      </c>
      <c r="D35" s="115">
        <f t="shared" si="0"/>
        <v>0</v>
      </c>
      <c r="E35" s="115">
        <f t="shared" si="0"/>
        <v>0</v>
      </c>
      <c r="F35" s="117">
        <f t="shared" si="0"/>
        <v>0</v>
      </c>
      <c r="G35" s="251"/>
      <c r="H35" s="252"/>
      <c r="I35" s="252"/>
      <c r="J35" s="252"/>
      <c r="K35" s="252"/>
      <c r="L35" s="252"/>
      <c r="M35" s="252"/>
      <c r="N35" s="252"/>
      <c r="O35" s="162"/>
      <c r="P35" s="162"/>
      <c r="Q35" s="162"/>
      <c r="R35" s="162"/>
      <c r="S35" s="205"/>
      <c r="T35" s="205"/>
      <c r="U35" s="205"/>
      <c r="V35" s="205"/>
      <c r="W35" s="262"/>
      <c r="X35" s="262"/>
      <c r="Y35" s="210"/>
      <c r="Z35" s="210"/>
      <c r="AA35" s="210"/>
      <c r="AB35" s="210"/>
      <c r="AC35" s="262"/>
      <c r="AD35" s="262"/>
      <c r="AE35" s="262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</row>
    <row r="36" spans="2:41" ht="21.95" customHeight="1" x14ac:dyDescent="0.15">
      <c r="B36" s="200" t="str">
        <f t="shared" si="0"/>
        <v>令和</v>
      </c>
      <c r="C36" s="199"/>
      <c r="D36" s="203">
        <f t="shared" si="0"/>
        <v>3</v>
      </c>
      <c r="E36" s="203"/>
      <c r="F36" s="117" t="str">
        <f t="shared" si="0"/>
        <v>年</v>
      </c>
      <c r="G36" s="257">
        <f>AVERAGE(G37:J48)</f>
        <v>5.7833333333333323</v>
      </c>
      <c r="H36" s="258"/>
      <c r="I36" s="258"/>
      <c r="J36" s="258"/>
      <c r="K36" s="258">
        <f>MAX(K37:N48)</f>
        <v>28.7</v>
      </c>
      <c r="L36" s="258"/>
      <c r="M36" s="258"/>
      <c r="N36" s="258"/>
      <c r="O36" s="259" t="s">
        <v>134</v>
      </c>
      <c r="P36" s="259"/>
      <c r="Q36" s="259"/>
      <c r="R36" s="259"/>
      <c r="S36" s="230">
        <f>SUM(S37:V48)</f>
        <v>2278.6999999999998</v>
      </c>
      <c r="T36" s="230"/>
      <c r="U36" s="230"/>
      <c r="V36" s="230"/>
      <c r="W36" s="260">
        <f>AVERAGE(W37:X48)</f>
        <v>52.5</v>
      </c>
      <c r="X36" s="260"/>
      <c r="Y36" s="273"/>
      <c r="Z36" s="273"/>
      <c r="AA36" s="273"/>
      <c r="AB36" s="273"/>
      <c r="AC36" s="260"/>
      <c r="AD36" s="260"/>
      <c r="AE36" s="260"/>
      <c r="AF36" s="260"/>
      <c r="AG36" s="260"/>
      <c r="AH36" s="260"/>
      <c r="AI36" s="260">
        <f>SUM(AI37:AL48)</f>
        <v>136</v>
      </c>
      <c r="AJ36" s="260"/>
      <c r="AK36" s="260"/>
      <c r="AL36" s="260"/>
      <c r="AM36" s="260">
        <f>SUM(AM37:AO48)</f>
        <v>168</v>
      </c>
      <c r="AN36" s="260"/>
      <c r="AO36" s="260"/>
    </row>
    <row r="37" spans="2:41" ht="21.95" customHeight="1" x14ac:dyDescent="0.15">
      <c r="B37" s="117">
        <f t="shared" si="0"/>
        <v>0</v>
      </c>
      <c r="C37" s="117">
        <f t="shared" si="0"/>
        <v>0</v>
      </c>
      <c r="D37" s="115">
        <f t="shared" si="0"/>
        <v>0</v>
      </c>
      <c r="E37" s="118">
        <f t="shared" si="0"/>
        <v>1</v>
      </c>
      <c r="F37" s="117" t="str">
        <f t="shared" si="0"/>
        <v>月</v>
      </c>
      <c r="G37" s="251">
        <v>6.1</v>
      </c>
      <c r="H37" s="252"/>
      <c r="I37" s="252"/>
      <c r="J37" s="252"/>
      <c r="K37" s="252">
        <v>18.8</v>
      </c>
      <c r="L37" s="252"/>
      <c r="M37" s="252"/>
      <c r="N37" s="252"/>
      <c r="O37" s="253" t="s">
        <v>135</v>
      </c>
      <c r="P37" s="253"/>
      <c r="Q37" s="253"/>
      <c r="R37" s="253"/>
      <c r="S37" s="205">
        <v>175</v>
      </c>
      <c r="T37" s="205"/>
      <c r="U37" s="205"/>
      <c r="V37" s="205"/>
      <c r="W37" s="254">
        <v>57</v>
      </c>
      <c r="X37" s="254"/>
      <c r="Y37" s="210"/>
      <c r="Z37" s="210"/>
      <c r="AA37" s="210"/>
      <c r="AB37" s="210"/>
      <c r="AC37" s="255"/>
      <c r="AD37" s="255"/>
      <c r="AE37" s="255"/>
      <c r="AF37" s="255"/>
      <c r="AG37" s="255"/>
      <c r="AH37" s="255"/>
      <c r="AI37" s="255">
        <v>8</v>
      </c>
      <c r="AJ37" s="255"/>
      <c r="AK37" s="255"/>
      <c r="AL37" s="255"/>
      <c r="AM37" s="255">
        <v>17</v>
      </c>
      <c r="AN37" s="255"/>
      <c r="AO37" s="255"/>
    </row>
    <row r="38" spans="2:41" ht="21.95" customHeight="1" x14ac:dyDescent="0.15">
      <c r="B38" s="117">
        <f t="shared" si="0"/>
        <v>0</v>
      </c>
      <c r="C38" s="117">
        <f t="shared" si="0"/>
        <v>0</v>
      </c>
      <c r="D38" s="115">
        <f t="shared" si="0"/>
        <v>0</v>
      </c>
      <c r="E38" s="118">
        <f t="shared" si="0"/>
        <v>2</v>
      </c>
      <c r="F38" s="117">
        <f t="shared" si="0"/>
        <v>0</v>
      </c>
      <c r="G38" s="251">
        <v>5.6</v>
      </c>
      <c r="H38" s="252"/>
      <c r="I38" s="252"/>
      <c r="J38" s="252"/>
      <c r="K38" s="252">
        <v>18.2</v>
      </c>
      <c r="L38" s="252"/>
      <c r="M38" s="252"/>
      <c r="N38" s="252"/>
      <c r="O38" s="256" t="s">
        <v>128</v>
      </c>
      <c r="P38" s="256"/>
      <c r="Q38" s="256"/>
      <c r="R38" s="256"/>
      <c r="S38" s="205">
        <v>214.4</v>
      </c>
      <c r="T38" s="205"/>
      <c r="U38" s="205"/>
      <c r="V38" s="205"/>
      <c r="W38" s="255">
        <v>71</v>
      </c>
      <c r="X38" s="255"/>
      <c r="Y38" s="210"/>
      <c r="Z38" s="210"/>
      <c r="AA38" s="210"/>
      <c r="AB38" s="210"/>
      <c r="AC38" s="255"/>
      <c r="AD38" s="255"/>
      <c r="AE38" s="255"/>
      <c r="AF38" s="255"/>
      <c r="AG38" s="255"/>
      <c r="AH38" s="255"/>
      <c r="AI38" s="255">
        <v>2</v>
      </c>
      <c r="AJ38" s="255"/>
      <c r="AK38" s="255"/>
      <c r="AL38" s="255"/>
      <c r="AM38" s="255">
        <v>11</v>
      </c>
      <c r="AN38" s="255"/>
      <c r="AO38" s="255"/>
    </row>
    <row r="39" spans="2:41" ht="21.95" customHeight="1" x14ac:dyDescent="0.15">
      <c r="B39" s="117">
        <f t="shared" si="0"/>
        <v>0</v>
      </c>
      <c r="C39" s="117">
        <f t="shared" si="0"/>
        <v>0</v>
      </c>
      <c r="D39" s="115">
        <f t="shared" si="0"/>
        <v>0</v>
      </c>
      <c r="E39" s="118">
        <f t="shared" si="0"/>
        <v>3</v>
      </c>
      <c r="F39" s="117">
        <f t="shared" si="0"/>
        <v>0</v>
      </c>
      <c r="G39" s="251">
        <v>6.1</v>
      </c>
      <c r="H39" s="252"/>
      <c r="I39" s="252"/>
      <c r="J39" s="252"/>
      <c r="K39" s="252">
        <v>18.399999999999999</v>
      </c>
      <c r="L39" s="252"/>
      <c r="M39" s="252"/>
      <c r="N39" s="252"/>
      <c r="O39" s="256" t="s">
        <v>129</v>
      </c>
      <c r="P39" s="256"/>
      <c r="Q39" s="256"/>
      <c r="R39" s="256"/>
      <c r="S39" s="205">
        <v>174.5</v>
      </c>
      <c r="T39" s="205"/>
      <c r="U39" s="205"/>
      <c r="V39" s="205"/>
      <c r="W39" s="255">
        <v>47</v>
      </c>
      <c r="X39" s="255"/>
      <c r="Y39" s="210"/>
      <c r="Z39" s="210"/>
      <c r="AA39" s="210"/>
      <c r="AB39" s="210"/>
      <c r="AC39" s="255"/>
      <c r="AD39" s="255"/>
      <c r="AE39" s="255"/>
      <c r="AF39" s="255"/>
      <c r="AG39" s="255"/>
      <c r="AH39" s="255"/>
      <c r="AI39" s="255">
        <v>12</v>
      </c>
      <c r="AJ39" s="255"/>
      <c r="AK39" s="255"/>
      <c r="AL39" s="255"/>
      <c r="AM39" s="255">
        <v>19</v>
      </c>
      <c r="AN39" s="255"/>
      <c r="AO39" s="255"/>
    </row>
    <row r="40" spans="2:41" ht="21.95" customHeight="1" x14ac:dyDescent="0.15">
      <c r="B40" s="117">
        <f t="shared" si="0"/>
        <v>0</v>
      </c>
      <c r="C40" s="117">
        <f t="shared" si="0"/>
        <v>0</v>
      </c>
      <c r="D40" s="115">
        <f t="shared" si="0"/>
        <v>0</v>
      </c>
      <c r="E40" s="118">
        <f t="shared" si="0"/>
        <v>4</v>
      </c>
      <c r="F40" s="117">
        <f t="shared" si="0"/>
        <v>0</v>
      </c>
      <c r="G40" s="251">
        <v>6.8</v>
      </c>
      <c r="H40" s="252"/>
      <c r="I40" s="252"/>
      <c r="J40" s="252"/>
      <c r="K40" s="252">
        <v>18.2</v>
      </c>
      <c r="L40" s="252"/>
      <c r="M40" s="252"/>
      <c r="N40" s="252"/>
      <c r="O40" s="256" t="s">
        <v>130</v>
      </c>
      <c r="P40" s="256"/>
      <c r="Q40" s="256"/>
      <c r="R40" s="256"/>
      <c r="S40" s="205">
        <v>225.8</v>
      </c>
      <c r="T40" s="205"/>
      <c r="U40" s="205"/>
      <c r="V40" s="205"/>
      <c r="W40" s="254">
        <v>58</v>
      </c>
      <c r="X40" s="254"/>
      <c r="Y40" s="210"/>
      <c r="Z40" s="210"/>
      <c r="AA40" s="210"/>
      <c r="AB40" s="210"/>
      <c r="AC40" s="255"/>
      <c r="AD40" s="255"/>
      <c r="AE40" s="255"/>
      <c r="AF40" s="255"/>
      <c r="AG40" s="255"/>
      <c r="AH40" s="255"/>
      <c r="AI40" s="255">
        <v>10</v>
      </c>
      <c r="AJ40" s="255"/>
      <c r="AK40" s="255"/>
      <c r="AL40" s="255"/>
      <c r="AM40" s="255">
        <v>19</v>
      </c>
      <c r="AN40" s="255"/>
      <c r="AO40" s="255"/>
    </row>
    <row r="41" spans="2:41" ht="21.95" customHeight="1" x14ac:dyDescent="0.15">
      <c r="B41" s="117">
        <f t="shared" ref="B41:F48" si="2">B17</f>
        <v>0</v>
      </c>
      <c r="C41" s="117">
        <f t="shared" si="2"/>
        <v>0</v>
      </c>
      <c r="D41" s="115">
        <f t="shared" si="2"/>
        <v>0</v>
      </c>
      <c r="E41" s="118">
        <f t="shared" si="2"/>
        <v>5</v>
      </c>
      <c r="F41" s="117">
        <f t="shared" si="2"/>
        <v>0</v>
      </c>
      <c r="G41" s="251">
        <v>5.7</v>
      </c>
      <c r="H41" s="252"/>
      <c r="I41" s="252"/>
      <c r="J41" s="252"/>
      <c r="K41" s="252">
        <v>15.9</v>
      </c>
      <c r="L41" s="252"/>
      <c r="M41" s="252"/>
      <c r="N41" s="252"/>
      <c r="O41" s="256" t="s">
        <v>131</v>
      </c>
      <c r="P41" s="256"/>
      <c r="Q41" s="256"/>
      <c r="R41" s="256"/>
      <c r="S41" s="205">
        <v>178.8</v>
      </c>
      <c r="T41" s="205"/>
      <c r="U41" s="205"/>
      <c r="V41" s="205"/>
      <c r="W41" s="254">
        <v>41</v>
      </c>
      <c r="X41" s="254"/>
      <c r="Y41" s="210"/>
      <c r="Z41" s="210"/>
      <c r="AA41" s="210"/>
      <c r="AB41" s="210"/>
      <c r="AC41" s="255"/>
      <c r="AD41" s="255"/>
      <c r="AE41" s="255"/>
      <c r="AF41" s="255"/>
      <c r="AG41" s="255"/>
      <c r="AH41" s="255"/>
      <c r="AI41" s="255">
        <v>15</v>
      </c>
      <c r="AJ41" s="255"/>
      <c r="AK41" s="255"/>
      <c r="AL41" s="255"/>
      <c r="AM41" s="255">
        <v>16</v>
      </c>
      <c r="AN41" s="255"/>
      <c r="AO41" s="255"/>
    </row>
    <row r="42" spans="2:41" ht="21.95" customHeight="1" x14ac:dyDescent="0.15">
      <c r="B42" s="117">
        <f t="shared" si="2"/>
        <v>0</v>
      </c>
      <c r="C42" s="117">
        <f t="shared" si="2"/>
        <v>0</v>
      </c>
      <c r="D42" s="115">
        <f t="shared" si="2"/>
        <v>0</v>
      </c>
      <c r="E42" s="118">
        <f t="shared" si="2"/>
        <v>6</v>
      </c>
      <c r="F42" s="117">
        <f t="shared" si="2"/>
        <v>0</v>
      </c>
      <c r="G42" s="251">
        <v>4.4000000000000004</v>
      </c>
      <c r="H42" s="252"/>
      <c r="I42" s="252"/>
      <c r="J42" s="252"/>
      <c r="K42" s="252">
        <v>16.600000000000001</v>
      </c>
      <c r="L42" s="252"/>
      <c r="M42" s="252"/>
      <c r="N42" s="252"/>
      <c r="O42" s="256" t="s">
        <v>132</v>
      </c>
      <c r="P42" s="162"/>
      <c r="Q42" s="162"/>
      <c r="R42" s="162"/>
      <c r="S42" s="205">
        <v>173.2</v>
      </c>
      <c r="T42" s="205"/>
      <c r="U42" s="205"/>
      <c r="V42" s="205"/>
      <c r="W42" s="254">
        <v>40</v>
      </c>
      <c r="X42" s="254"/>
      <c r="Y42" s="210"/>
      <c r="Z42" s="210"/>
      <c r="AA42" s="210"/>
      <c r="AB42" s="210"/>
      <c r="AC42" s="255"/>
      <c r="AD42" s="255"/>
      <c r="AE42" s="255"/>
      <c r="AF42" s="255"/>
      <c r="AG42" s="255"/>
      <c r="AH42" s="255"/>
      <c r="AI42" s="255">
        <v>12</v>
      </c>
      <c r="AJ42" s="255"/>
      <c r="AK42" s="255"/>
      <c r="AL42" s="255"/>
      <c r="AM42" s="255">
        <v>5</v>
      </c>
      <c r="AN42" s="255"/>
      <c r="AO42" s="255"/>
    </row>
    <row r="43" spans="2:41" ht="21.95" customHeight="1" x14ac:dyDescent="0.15">
      <c r="B43" s="117">
        <f t="shared" si="2"/>
        <v>0</v>
      </c>
      <c r="C43" s="117">
        <f t="shared" si="2"/>
        <v>0</v>
      </c>
      <c r="D43" s="115">
        <f t="shared" si="2"/>
        <v>0</v>
      </c>
      <c r="E43" s="118">
        <f t="shared" si="2"/>
        <v>7</v>
      </c>
      <c r="F43" s="117">
        <f t="shared" si="2"/>
        <v>0</v>
      </c>
      <c r="G43" s="251">
        <v>4.5999999999999996</v>
      </c>
      <c r="H43" s="252"/>
      <c r="I43" s="252"/>
      <c r="J43" s="252"/>
      <c r="K43" s="252">
        <v>20.3</v>
      </c>
      <c r="L43" s="252"/>
      <c r="M43" s="252"/>
      <c r="N43" s="252"/>
      <c r="O43" s="256" t="s">
        <v>127</v>
      </c>
      <c r="P43" s="162"/>
      <c r="Q43" s="162"/>
      <c r="R43" s="162"/>
      <c r="S43" s="205">
        <v>206.6</v>
      </c>
      <c r="T43" s="205"/>
      <c r="U43" s="205"/>
      <c r="V43" s="205"/>
      <c r="W43" s="254">
        <v>47</v>
      </c>
      <c r="X43" s="254"/>
      <c r="Y43" s="210"/>
      <c r="Z43" s="210"/>
      <c r="AA43" s="210"/>
      <c r="AB43" s="210"/>
      <c r="AC43" s="255"/>
      <c r="AD43" s="255"/>
      <c r="AE43" s="255"/>
      <c r="AF43" s="255"/>
      <c r="AG43" s="255"/>
      <c r="AH43" s="255"/>
      <c r="AI43" s="255">
        <v>15</v>
      </c>
      <c r="AJ43" s="255"/>
      <c r="AK43" s="255"/>
      <c r="AL43" s="255"/>
      <c r="AM43" s="255">
        <v>8</v>
      </c>
      <c r="AN43" s="255"/>
      <c r="AO43" s="255"/>
    </row>
    <row r="44" spans="2:41" ht="21.95" customHeight="1" x14ac:dyDescent="0.15">
      <c r="B44" s="117">
        <f t="shared" si="2"/>
        <v>0</v>
      </c>
      <c r="C44" s="117">
        <f t="shared" si="2"/>
        <v>0</v>
      </c>
      <c r="D44" s="115">
        <f t="shared" si="2"/>
        <v>0</v>
      </c>
      <c r="E44" s="118">
        <f t="shared" si="2"/>
        <v>8</v>
      </c>
      <c r="F44" s="117">
        <f t="shared" si="2"/>
        <v>0</v>
      </c>
      <c r="G44" s="251">
        <v>5.3</v>
      </c>
      <c r="H44" s="252"/>
      <c r="I44" s="252"/>
      <c r="J44" s="252"/>
      <c r="K44" s="252">
        <v>17.8</v>
      </c>
      <c r="L44" s="252"/>
      <c r="M44" s="252"/>
      <c r="N44" s="252"/>
      <c r="O44" s="256" t="s">
        <v>132</v>
      </c>
      <c r="P44" s="162"/>
      <c r="Q44" s="162"/>
      <c r="R44" s="162"/>
      <c r="S44" s="205">
        <v>226.8</v>
      </c>
      <c r="T44" s="205"/>
      <c r="U44" s="205"/>
      <c r="V44" s="205"/>
      <c r="W44" s="254">
        <v>54</v>
      </c>
      <c r="X44" s="254"/>
      <c r="Y44" s="210"/>
      <c r="Z44" s="210"/>
      <c r="AA44" s="210"/>
      <c r="AB44" s="210"/>
      <c r="AC44" s="254"/>
      <c r="AD44" s="254"/>
      <c r="AE44" s="254"/>
      <c r="AF44" s="255"/>
      <c r="AG44" s="255"/>
      <c r="AH44" s="255"/>
      <c r="AI44" s="255">
        <v>12</v>
      </c>
      <c r="AJ44" s="255"/>
      <c r="AK44" s="255"/>
      <c r="AL44" s="255"/>
      <c r="AM44" s="255">
        <v>10</v>
      </c>
      <c r="AN44" s="255"/>
      <c r="AO44" s="255"/>
    </row>
    <row r="45" spans="2:41" ht="21.95" customHeight="1" x14ac:dyDescent="0.15">
      <c r="B45" s="117">
        <f t="shared" si="2"/>
        <v>0</v>
      </c>
      <c r="C45" s="117">
        <f t="shared" si="2"/>
        <v>0</v>
      </c>
      <c r="D45" s="115">
        <f t="shared" si="2"/>
        <v>0</v>
      </c>
      <c r="E45" s="118">
        <f t="shared" si="2"/>
        <v>9</v>
      </c>
      <c r="F45" s="117">
        <f t="shared" si="2"/>
        <v>0</v>
      </c>
      <c r="G45" s="251">
        <v>6.4</v>
      </c>
      <c r="H45" s="252"/>
      <c r="I45" s="252"/>
      <c r="J45" s="252"/>
      <c r="K45" s="252">
        <v>15.2</v>
      </c>
      <c r="L45" s="252"/>
      <c r="M45" s="252"/>
      <c r="N45" s="252"/>
      <c r="O45" s="256" t="s">
        <v>130</v>
      </c>
      <c r="P45" s="162"/>
      <c r="Q45" s="162"/>
      <c r="R45" s="162"/>
      <c r="S45" s="205">
        <v>146.5</v>
      </c>
      <c r="T45" s="205"/>
      <c r="U45" s="205"/>
      <c r="V45" s="205"/>
      <c r="W45" s="254">
        <v>39</v>
      </c>
      <c r="X45" s="254"/>
      <c r="Y45" s="210"/>
      <c r="Z45" s="210"/>
      <c r="AA45" s="210"/>
      <c r="AB45" s="210"/>
      <c r="AC45" s="254"/>
      <c r="AD45" s="254"/>
      <c r="AE45" s="254"/>
      <c r="AF45" s="255"/>
      <c r="AG45" s="255"/>
      <c r="AH45" s="255"/>
      <c r="AI45" s="255">
        <v>14</v>
      </c>
      <c r="AJ45" s="255"/>
      <c r="AK45" s="255"/>
      <c r="AL45" s="255"/>
      <c r="AM45" s="255">
        <v>15</v>
      </c>
      <c r="AN45" s="255"/>
      <c r="AO45" s="255"/>
    </row>
    <row r="46" spans="2:41" ht="21.95" customHeight="1" x14ac:dyDescent="0.15">
      <c r="B46" s="117">
        <f t="shared" si="2"/>
        <v>0</v>
      </c>
      <c r="C46" s="117">
        <f t="shared" si="2"/>
        <v>0</v>
      </c>
      <c r="D46" s="115">
        <f t="shared" si="2"/>
        <v>1</v>
      </c>
      <c r="E46" s="123">
        <f t="shared" si="2"/>
        <v>0</v>
      </c>
      <c r="F46" s="117">
        <f t="shared" si="2"/>
        <v>0</v>
      </c>
      <c r="G46" s="251">
        <v>6.7</v>
      </c>
      <c r="H46" s="252"/>
      <c r="I46" s="252"/>
      <c r="J46" s="252"/>
      <c r="K46" s="252">
        <v>28.7</v>
      </c>
      <c r="L46" s="252"/>
      <c r="M46" s="252"/>
      <c r="N46" s="252"/>
      <c r="O46" s="256" t="s">
        <v>127</v>
      </c>
      <c r="P46" s="162"/>
      <c r="Q46" s="162"/>
      <c r="R46" s="162"/>
      <c r="S46" s="205">
        <v>168.1</v>
      </c>
      <c r="T46" s="205"/>
      <c r="U46" s="205"/>
      <c r="V46" s="205"/>
      <c r="W46" s="254">
        <v>48</v>
      </c>
      <c r="X46" s="254"/>
      <c r="Y46" s="210"/>
      <c r="Z46" s="210"/>
      <c r="AA46" s="210"/>
      <c r="AB46" s="210"/>
      <c r="AC46" s="255"/>
      <c r="AD46" s="255"/>
      <c r="AE46" s="255"/>
      <c r="AF46" s="255"/>
      <c r="AG46" s="255"/>
      <c r="AH46" s="255"/>
      <c r="AI46" s="255">
        <v>19</v>
      </c>
      <c r="AJ46" s="255"/>
      <c r="AK46" s="255"/>
      <c r="AL46" s="255"/>
      <c r="AM46" s="255">
        <v>17</v>
      </c>
      <c r="AN46" s="255"/>
      <c r="AO46" s="255"/>
    </row>
    <row r="47" spans="2:41" ht="21.95" customHeight="1" x14ac:dyDescent="0.15">
      <c r="B47" s="117">
        <f t="shared" si="2"/>
        <v>0</v>
      </c>
      <c r="C47" s="117">
        <f t="shared" si="2"/>
        <v>0</v>
      </c>
      <c r="D47" s="115">
        <f t="shared" si="2"/>
        <v>1</v>
      </c>
      <c r="E47" s="118">
        <f t="shared" si="2"/>
        <v>1</v>
      </c>
      <c r="F47" s="117">
        <f t="shared" si="2"/>
        <v>0</v>
      </c>
      <c r="G47" s="251">
        <v>5.4</v>
      </c>
      <c r="H47" s="252"/>
      <c r="I47" s="252"/>
      <c r="J47" s="252"/>
      <c r="K47" s="252">
        <v>14</v>
      </c>
      <c r="L47" s="252"/>
      <c r="M47" s="252"/>
      <c r="N47" s="252"/>
      <c r="O47" s="256" t="s">
        <v>133</v>
      </c>
      <c r="P47" s="162"/>
      <c r="Q47" s="162"/>
      <c r="R47" s="162"/>
      <c r="S47" s="205">
        <v>196.1</v>
      </c>
      <c r="T47" s="205"/>
      <c r="U47" s="205"/>
      <c r="V47" s="205"/>
      <c r="W47" s="254">
        <v>64</v>
      </c>
      <c r="X47" s="254"/>
      <c r="Y47" s="210"/>
      <c r="Z47" s="210"/>
      <c r="AA47" s="210"/>
      <c r="AB47" s="210"/>
      <c r="AC47" s="255"/>
      <c r="AD47" s="255"/>
      <c r="AE47" s="255"/>
      <c r="AF47" s="255"/>
      <c r="AG47" s="255"/>
      <c r="AH47" s="255"/>
      <c r="AI47" s="255">
        <v>9</v>
      </c>
      <c r="AJ47" s="255"/>
      <c r="AK47" s="255"/>
      <c r="AL47" s="255"/>
      <c r="AM47" s="255">
        <v>14</v>
      </c>
      <c r="AN47" s="255"/>
      <c r="AO47" s="255"/>
    </row>
    <row r="48" spans="2:41" ht="21.75" customHeight="1" x14ac:dyDescent="0.15">
      <c r="B48" s="119">
        <f t="shared" si="2"/>
        <v>0</v>
      </c>
      <c r="C48" s="119">
        <f t="shared" si="2"/>
        <v>0</v>
      </c>
      <c r="D48" s="120">
        <f t="shared" si="2"/>
        <v>1</v>
      </c>
      <c r="E48" s="121">
        <f t="shared" si="2"/>
        <v>2</v>
      </c>
      <c r="F48" s="119">
        <f t="shared" si="2"/>
        <v>0</v>
      </c>
      <c r="G48" s="266">
        <v>6.3</v>
      </c>
      <c r="H48" s="267"/>
      <c r="I48" s="267"/>
      <c r="J48" s="267"/>
      <c r="K48" s="267">
        <v>24.1</v>
      </c>
      <c r="L48" s="267"/>
      <c r="M48" s="267"/>
      <c r="N48" s="267"/>
      <c r="O48" s="178" t="s">
        <v>127</v>
      </c>
      <c r="P48" s="167"/>
      <c r="Q48" s="167"/>
      <c r="R48" s="167"/>
      <c r="S48" s="237">
        <v>192.9</v>
      </c>
      <c r="T48" s="237"/>
      <c r="U48" s="237"/>
      <c r="V48" s="237"/>
      <c r="W48" s="238">
        <v>64</v>
      </c>
      <c r="X48" s="238"/>
      <c r="Y48" s="267"/>
      <c r="Z48" s="267"/>
      <c r="AA48" s="267"/>
      <c r="AB48" s="267"/>
      <c r="AC48" s="272"/>
      <c r="AD48" s="272"/>
      <c r="AE48" s="272"/>
      <c r="AF48" s="255"/>
      <c r="AG48" s="255"/>
      <c r="AH48" s="255"/>
      <c r="AI48" s="255">
        <v>8</v>
      </c>
      <c r="AJ48" s="255"/>
      <c r="AK48" s="255"/>
      <c r="AL48" s="255"/>
      <c r="AM48" s="255">
        <v>17</v>
      </c>
      <c r="AN48" s="255"/>
      <c r="AO48" s="255"/>
    </row>
    <row r="49" spans="2:41" ht="21.95" customHeight="1" x14ac:dyDescent="0.15">
      <c r="B49" s="41"/>
      <c r="D49" s="100" t="s">
        <v>106</v>
      </c>
      <c r="AB49" s="25"/>
      <c r="AC49" s="42"/>
      <c r="AE49" s="182" t="s">
        <v>78</v>
      </c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</row>
    <row r="50" spans="2:41" x14ac:dyDescent="0.15">
      <c r="B50" s="41"/>
    </row>
    <row r="52" spans="2:41" x14ac:dyDescent="0.15">
      <c r="Q52" s="106"/>
      <c r="R52" s="107"/>
      <c r="S52" s="107"/>
      <c r="T52" s="107"/>
      <c r="U52" s="107"/>
    </row>
  </sheetData>
  <mergeCells count="375"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  <mergeCell ref="AH4:AK5"/>
    <mergeCell ref="R5:T5"/>
    <mergeCell ref="U5:W5"/>
    <mergeCell ref="X5:Z5"/>
    <mergeCell ref="AA5:AC5"/>
    <mergeCell ref="B7:C7"/>
    <mergeCell ref="G7:L7"/>
    <mergeCell ref="M7:Q7"/>
    <mergeCell ref="R7:T7"/>
    <mergeCell ref="U7:W7"/>
    <mergeCell ref="X7:Z7"/>
    <mergeCell ref="AA7:AC7"/>
    <mergeCell ref="AD7:AG7"/>
    <mergeCell ref="AH7:AK7"/>
    <mergeCell ref="AL7:AN7"/>
    <mergeCell ref="G8:L8"/>
    <mergeCell ref="M8:Q8"/>
    <mergeCell ref="R8:T8"/>
    <mergeCell ref="U8:W8"/>
    <mergeCell ref="X8:Z8"/>
    <mergeCell ref="AA8:AC8"/>
    <mergeCell ref="AD8:AG8"/>
    <mergeCell ref="AH8:AK8"/>
    <mergeCell ref="AL8:AN8"/>
    <mergeCell ref="G9:L9"/>
    <mergeCell ref="M9:Q9"/>
    <mergeCell ref="R9:T9"/>
    <mergeCell ref="U9:W9"/>
    <mergeCell ref="X9:Z9"/>
    <mergeCell ref="AA9:AC9"/>
    <mergeCell ref="AD9:AG9"/>
    <mergeCell ref="AH9:AK9"/>
    <mergeCell ref="AL9:AN9"/>
    <mergeCell ref="AH10:AK10"/>
    <mergeCell ref="AL10:AN10"/>
    <mergeCell ref="B12:C12"/>
    <mergeCell ref="D12:E12"/>
    <mergeCell ref="G12:L12"/>
    <mergeCell ref="M12:Q12"/>
    <mergeCell ref="R12:T12"/>
    <mergeCell ref="U12:W12"/>
    <mergeCell ref="X12:Z12"/>
    <mergeCell ref="AA12:AC12"/>
    <mergeCell ref="AD12:AG12"/>
    <mergeCell ref="AH12:AK12"/>
    <mergeCell ref="AL12:AN12"/>
    <mergeCell ref="B10:C10"/>
    <mergeCell ref="D10:E10"/>
    <mergeCell ref="G10:L10"/>
    <mergeCell ref="M10:Q10"/>
    <mergeCell ref="R10:T10"/>
    <mergeCell ref="U10:W10"/>
    <mergeCell ref="X10:Z10"/>
    <mergeCell ref="AA10:AC10"/>
    <mergeCell ref="AD10:AG10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N13"/>
    <mergeCell ref="G14:L14"/>
    <mergeCell ref="M14:Q14"/>
    <mergeCell ref="R14:T14"/>
    <mergeCell ref="U14:W14"/>
    <mergeCell ref="X14:Z14"/>
    <mergeCell ref="AA14:AC14"/>
    <mergeCell ref="AD14:AG14"/>
    <mergeCell ref="AH14:AK14"/>
    <mergeCell ref="AL14:AN14"/>
    <mergeCell ref="G15:L15"/>
    <mergeCell ref="M15:Q15"/>
    <mergeCell ref="R15:T15"/>
    <mergeCell ref="U15:W15"/>
    <mergeCell ref="X15:Z15"/>
    <mergeCell ref="AA15:AC15"/>
    <mergeCell ref="AD15:AG15"/>
    <mergeCell ref="AH15:AK15"/>
    <mergeCell ref="AL15:AN15"/>
    <mergeCell ref="G16:L16"/>
    <mergeCell ref="M16:Q16"/>
    <mergeCell ref="R16:T16"/>
    <mergeCell ref="U16:W16"/>
    <mergeCell ref="X16:Z16"/>
    <mergeCell ref="AA16:AC16"/>
    <mergeCell ref="AD16:AG16"/>
    <mergeCell ref="AH16:AK16"/>
    <mergeCell ref="AL16:AN16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N17"/>
    <mergeCell ref="AD18:AG18"/>
    <mergeCell ref="AH18:AK18"/>
    <mergeCell ref="AL18:AN18"/>
    <mergeCell ref="G19:L19"/>
    <mergeCell ref="M19:Q19"/>
    <mergeCell ref="R19:T19"/>
    <mergeCell ref="U19:W19"/>
    <mergeCell ref="X19:Z19"/>
    <mergeCell ref="AA19:AC19"/>
    <mergeCell ref="AD19:AG19"/>
    <mergeCell ref="G18:L18"/>
    <mergeCell ref="M18:Q18"/>
    <mergeCell ref="R18:T18"/>
    <mergeCell ref="U18:W18"/>
    <mergeCell ref="X18:Z18"/>
    <mergeCell ref="AA18:AC18"/>
    <mergeCell ref="AH19:AK19"/>
    <mergeCell ref="AL19:AN19"/>
    <mergeCell ref="G20:L20"/>
    <mergeCell ref="M20:Q20"/>
    <mergeCell ref="R20:T20"/>
    <mergeCell ref="U20:W20"/>
    <mergeCell ref="X20:Z20"/>
    <mergeCell ref="AA20:AC20"/>
    <mergeCell ref="AD20:AG20"/>
    <mergeCell ref="AH20:AK20"/>
    <mergeCell ref="AL20:AN20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N21"/>
    <mergeCell ref="AD22:AG22"/>
    <mergeCell ref="AH22:AK22"/>
    <mergeCell ref="AL22:AN22"/>
    <mergeCell ref="G23:L23"/>
    <mergeCell ref="M23:Q23"/>
    <mergeCell ref="R23:T23"/>
    <mergeCell ref="U23:W23"/>
    <mergeCell ref="X23:Z23"/>
    <mergeCell ref="AA23:AC23"/>
    <mergeCell ref="AD23:AG23"/>
    <mergeCell ref="G22:L22"/>
    <mergeCell ref="M22:Q22"/>
    <mergeCell ref="R22:T22"/>
    <mergeCell ref="U22:W22"/>
    <mergeCell ref="X22:Z22"/>
    <mergeCell ref="AA22:AC22"/>
    <mergeCell ref="AH23:AK23"/>
    <mergeCell ref="AL23:AN23"/>
    <mergeCell ref="B31:C31"/>
    <mergeCell ref="G31:J31"/>
    <mergeCell ref="K31:N31"/>
    <mergeCell ref="O31:R31"/>
    <mergeCell ref="S31:V31"/>
    <mergeCell ref="W31:X31"/>
    <mergeCell ref="Y31:AB31"/>
    <mergeCell ref="AC31:AE31"/>
    <mergeCell ref="AF31:AH31"/>
    <mergeCell ref="AL24:AN24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G24:L24"/>
    <mergeCell ref="M24:Q24"/>
    <mergeCell ref="R24:T24"/>
    <mergeCell ref="U24:W24"/>
    <mergeCell ref="X24:Z24"/>
    <mergeCell ref="AA24:AC24"/>
    <mergeCell ref="AD24:AG24"/>
    <mergeCell ref="AH24:AK24"/>
    <mergeCell ref="AM31:AO31"/>
    <mergeCell ref="W28:X29"/>
    <mergeCell ref="AC28:AE29"/>
    <mergeCell ref="AF28:AH29"/>
    <mergeCell ref="AI28:AL29"/>
    <mergeCell ref="AM28:AO29"/>
    <mergeCell ref="AM32:AO32"/>
    <mergeCell ref="G33:J33"/>
    <mergeCell ref="K33:N33"/>
    <mergeCell ref="O33:R33"/>
    <mergeCell ref="S33:V33"/>
    <mergeCell ref="W33:X33"/>
    <mergeCell ref="Y33:AB33"/>
    <mergeCell ref="G32:J32"/>
    <mergeCell ref="K32:N32"/>
    <mergeCell ref="O32:R32"/>
    <mergeCell ref="S32:V32"/>
    <mergeCell ref="W32:X32"/>
    <mergeCell ref="Y32:AB32"/>
    <mergeCell ref="AI31:AL31"/>
    <mergeCell ref="B34:C34"/>
    <mergeCell ref="D34:E34"/>
    <mergeCell ref="G34:J34"/>
    <mergeCell ref="K34:N34"/>
    <mergeCell ref="O34:R34"/>
    <mergeCell ref="S34:V34"/>
    <mergeCell ref="AC32:AE32"/>
    <mergeCell ref="AF32:AH32"/>
    <mergeCell ref="AI32:AL32"/>
    <mergeCell ref="W34:X34"/>
    <mergeCell ref="Y34:AB34"/>
    <mergeCell ref="AC34:AE34"/>
    <mergeCell ref="AF34:AH34"/>
    <mergeCell ref="AI34:AL34"/>
    <mergeCell ref="AM34:AO34"/>
    <mergeCell ref="AC33:AE33"/>
    <mergeCell ref="AF33:AH33"/>
    <mergeCell ref="AI33:AL33"/>
    <mergeCell ref="AM33:AO33"/>
    <mergeCell ref="B36:C36"/>
    <mergeCell ref="D36:E36"/>
    <mergeCell ref="G36:J36"/>
    <mergeCell ref="K36:N36"/>
    <mergeCell ref="O36:R36"/>
    <mergeCell ref="S36:V36"/>
    <mergeCell ref="G35:J35"/>
    <mergeCell ref="K35:N35"/>
    <mergeCell ref="O35:R35"/>
    <mergeCell ref="S35:V35"/>
    <mergeCell ref="W36:X36"/>
    <mergeCell ref="Y36:AB36"/>
    <mergeCell ref="AC36:AE36"/>
    <mergeCell ref="AF36:AH36"/>
    <mergeCell ref="AI36:AL36"/>
    <mergeCell ref="AM36:AO36"/>
    <mergeCell ref="AC35:AE35"/>
    <mergeCell ref="AF35:AH35"/>
    <mergeCell ref="AI35:AL35"/>
    <mergeCell ref="AM35:AO35"/>
    <mergeCell ref="W35:X35"/>
    <mergeCell ref="Y35:AB35"/>
    <mergeCell ref="AC37:AE37"/>
    <mergeCell ref="AF37:AH37"/>
    <mergeCell ref="AI37:AL37"/>
    <mergeCell ref="AM37:AO37"/>
    <mergeCell ref="G38:J38"/>
    <mergeCell ref="K38:N38"/>
    <mergeCell ref="O38:R38"/>
    <mergeCell ref="S38:V38"/>
    <mergeCell ref="W38:X38"/>
    <mergeCell ref="Y38:AB38"/>
    <mergeCell ref="G37:J37"/>
    <mergeCell ref="K37:N37"/>
    <mergeCell ref="O37:R37"/>
    <mergeCell ref="S37:V37"/>
    <mergeCell ref="W37:X37"/>
    <mergeCell ref="Y37:AB37"/>
    <mergeCell ref="AC38:AE38"/>
    <mergeCell ref="AF38:AH38"/>
    <mergeCell ref="AI38:AL38"/>
    <mergeCell ref="AM38:AO38"/>
    <mergeCell ref="AM39:AO39"/>
    <mergeCell ref="G40:J40"/>
    <mergeCell ref="K40:N40"/>
    <mergeCell ref="O40:R40"/>
    <mergeCell ref="S40:V40"/>
    <mergeCell ref="W40:X40"/>
    <mergeCell ref="Y40:AB40"/>
    <mergeCell ref="AC40:AE40"/>
    <mergeCell ref="AF40:AH40"/>
    <mergeCell ref="AI40:AL40"/>
    <mergeCell ref="AM40:AO40"/>
    <mergeCell ref="G39:J39"/>
    <mergeCell ref="K39:N39"/>
    <mergeCell ref="O39:R39"/>
    <mergeCell ref="S39:V39"/>
    <mergeCell ref="W39:X39"/>
    <mergeCell ref="Y39:AB39"/>
    <mergeCell ref="AC39:AE39"/>
    <mergeCell ref="AF39:AH39"/>
    <mergeCell ref="AI39:AL39"/>
    <mergeCell ref="AM41:AO41"/>
    <mergeCell ref="G42:J42"/>
    <mergeCell ref="K42:N42"/>
    <mergeCell ref="O42:R42"/>
    <mergeCell ref="S42:V42"/>
    <mergeCell ref="W42:X42"/>
    <mergeCell ref="Y42:AB42"/>
    <mergeCell ref="AC42:AE42"/>
    <mergeCell ref="AF42:AH42"/>
    <mergeCell ref="AI42:AL42"/>
    <mergeCell ref="AM42:AO42"/>
    <mergeCell ref="G41:J41"/>
    <mergeCell ref="K41:N41"/>
    <mergeCell ref="O41:R41"/>
    <mergeCell ref="S41:V41"/>
    <mergeCell ref="W41:X41"/>
    <mergeCell ref="Y41:AB41"/>
    <mergeCell ref="AC41:AE41"/>
    <mergeCell ref="AF41:AH41"/>
    <mergeCell ref="AI41:AL41"/>
    <mergeCell ref="S47:V47"/>
    <mergeCell ref="W47:X47"/>
    <mergeCell ref="Y47:AB47"/>
    <mergeCell ref="AM43:AO43"/>
    <mergeCell ref="G44:J44"/>
    <mergeCell ref="K44:N44"/>
    <mergeCell ref="O44:R44"/>
    <mergeCell ref="S44:V44"/>
    <mergeCell ref="W44:X44"/>
    <mergeCell ref="Y44:AB44"/>
    <mergeCell ref="AC44:AE44"/>
    <mergeCell ref="AF44:AH44"/>
    <mergeCell ref="AI44:AL44"/>
    <mergeCell ref="AM44:AO44"/>
    <mergeCell ref="G43:J43"/>
    <mergeCell ref="K43:N43"/>
    <mergeCell ref="O43:R43"/>
    <mergeCell ref="S43:V43"/>
    <mergeCell ref="W43:X43"/>
    <mergeCell ref="Y43:AB43"/>
    <mergeCell ref="AC43:AE43"/>
    <mergeCell ref="AF43:AH43"/>
    <mergeCell ref="AI43:AL43"/>
    <mergeCell ref="AC45:AE45"/>
    <mergeCell ref="AF45:AH45"/>
    <mergeCell ref="AI45:AL45"/>
    <mergeCell ref="AM45:AO45"/>
    <mergeCell ref="G46:J46"/>
    <mergeCell ref="K46:N46"/>
    <mergeCell ref="O46:R46"/>
    <mergeCell ref="S46:V46"/>
    <mergeCell ref="W46:X46"/>
    <mergeCell ref="Y46:AB46"/>
    <mergeCell ref="G45:J45"/>
    <mergeCell ref="K45:N45"/>
    <mergeCell ref="O45:R45"/>
    <mergeCell ref="S45:V45"/>
    <mergeCell ref="W45:X45"/>
    <mergeCell ref="Y45:AB45"/>
    <mergeCell ref="AC48:AE48"/>
    <mergeCell ref="AF48:AH48"/>
    <mergeCell ref="AI48:AL48"/>
    <mergeCell ref="AM48:AO48"/>
    <mergeCell ref="AE49:AO49"/>
    <mergeCell ref="D9:E9"/>
    <mergeCell ref="D33:E33"/>
    <mergeCell ref="AC47:AE47"/>
    <mergeCell ref="AF47:AH47"/>
    <mergeCell ref="AI47:AL47"/>
    <mergeCell ref="AM47:AO47"/>
    <mergeCell ref="G48:J48"/>
    <mergeCell ref="K48:N48"/>
    <mergeCell ref="O48:R48"/>
    <mergeCell ref="S48:V48"/>
    <mergeCell ref="W48:X48"/>
    <mergeCell ref="Y48:AB48"/>
    <mergeCell ref="AC46:AE46"/>
    <mergeCell ref="AF46:AH46"/>
    <mergeCell ref="AI46:AL46"/>
    <mergeCell ref="AM46:AO46"/>
    <mergeCell ref="G47:J47"/>
    <mergeCell ref="K47:N47"/>
    <mergeCell ref="O47:R47"/>
  </mergeCells>
  <phoneticPr fontId="2"/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2-1,2-2</vt:lpstr>
      <vt:lpstr>2-3,2-4</vt:lpstr>
      <vt:lpstr>2-5</vt:lpstr>
      <vt:lpstr>Data_2-3</vt:lpstr>
      <vt:lpstr>Data_2-4</vt:lpstr>
      <vt:lpstr>Data_2-5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