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ml.chartshapes+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file-srv-choshi\1204_財政室\003財政班\07-2財政分析・公表関係\04財政状況資料集\R04決算\03_修正依頼\"/>
    </mc:Choice>
  </mc:AlternateContent>
  <xr:revisionPtr revIDLastSave="0" documentId="13_ncr:1_{CED33222-BC94-4B43-BC15-340E24B6D4A2}" xr6:coauthVersionLast="47" xr6:coauthVersionMax="47" xr10:uidLastSave="{00000000-0000-0000-0000-000000000000}"/>
  <bookViews>
    <workbookView xWindow="-120" yWindow="-120" windowWidth="29040" windowHeight="157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BE36" i="10"/>
  <c r="C36" i="10"/>
  <c r="BE35" i="10"/>
  <c r="C35" i="10"/>
  <c r="CO34" i="10"/>
  <c r="CO35" i="10" s="1"/>
  <c r="CO36" i="10" s="1"/>
  <c r="CO37" i="10" s="1"/>
  <c r="CO38" i="10" s="1"/>
  <c r="BW34" i="10"/>
  <c r="BW35" i="10" s="1"/>
  <c r="BW36" i="10" s="1"/>
  <c r="BW37" i="10" s="1"/>
  <c r="BW38" i="10" s="1"/>
  <c r="BW39" i="10" s="1"/>
  <c r="BW40" i="10" s="1"/>
  <c r="BW41" i="10" s="1"/>
  <c r="BW42" i="10" s="1"/>
  <c r="BW43" i="10" s="1"/>
  <c r="BE34" i="10"/>
  <c r="U34" i="10"/>
  <c r="U35" i="10" s="1"/>
  <c r="U36" i="10" s="1"/>
  <c r="C34" i="10"/>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<sst xmlns="http://schemas.openxmlformats.org/spreadsheetml/2006/main" count="1119" uniqueCount="593">
  <si>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</si>
  <si>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</si>
  <si>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</si>
  <si>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</si>
  <si>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</si>
  <si>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</si>
  <si>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</si>
  <si>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</si>
  <si>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</si>
  <si>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</si>
  <si>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</si>
  <si>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</si>
  <si>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</si>
  <si>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</si>
  <si>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</si>
  <si>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</si>
  <si>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</si>
  <si>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</si>
  <si>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</si>
  <si>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</si>
  <si>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</si>
  <si>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</si>
  <si>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</si>
  <si>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</si>
  <si>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</si>
  <si>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</si>
  <si>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</si>
  <si>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</si>
  <si>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</si>
  <si>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</si>
  <si>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</si>
  <si>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</si>
  <si>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</si>
  <si>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</si>
  <si>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</si>
  <si>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</si>
  <si>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</si>
  <si>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</si>
  <si>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</si>
  <si>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</si>
  <si>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</si>
  <si>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</si>
  <si>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</si>
  <si>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</si>
  <si>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</si>
  <si>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</si>
  <si>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</si>
  <si>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</si>
  <si>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</si>
  <si>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</si>
  <si>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</si>
  <si>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</si>
  <si>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</si>
  <si>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</si>
  <si>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</si>
  <si>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</si>
  <si>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</si>
  <si>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</si>
  <si>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</si>
  <si>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</si>
  <si>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</si>
  <si>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</si>
  <si>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</si>
  <si>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</si>
  <si>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</si>
  <si>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</si>
  <si>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</si>
  <si>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</si>
  <si>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</si>
  <si>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</si>
  <si>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</si>
  <si>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</si>
  <si>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</si>
  <si>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</si>
  <si>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</si>
  <si>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</si>
  <si>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</si>
  <si>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</si>
  <si>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</si>
  <si>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</si>
  <si>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</si>
  <si>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</si>
  <si>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</si>
  <si>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</si>
  <si>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</si>
  <si>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</si>
  <si>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</si>
  <si>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</si>
  <si>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</si>
  <si>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</si>
  <si>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</si>
  <si>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</si>
  <si>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</si>
  <si>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</si>
  <si>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</si>
  <si>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</si>
  <si>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</si>
  <si>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</si>
  <si>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</si>
  <si>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銚子市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</si>
  <si>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</si>
  <si>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</si>
  <si>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</si>
  <si>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</si>
  <si>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</si>
  <si>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</si>
  <si>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</si>
  <si>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</si>
  <si>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</si>
  <si>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</si>
  <si>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</si>
  <si>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</si>
  <si>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</si>
  <si>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</si>
  <si>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</si>
  <si>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</si>
  <si>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</si>
  <si>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</si>
  <si>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</si>
  <si>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</si>
  <si>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</si>
  <si>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</si>
  <si>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</si>
  <si>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</si>
  <si>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</si>
  <si>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</si>
  <si>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</si>
  <si>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</si>
  <si>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</si>
  <si>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</si>
  <si>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</si>
  <si>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</si>
  <si>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</si>
  <si>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</si>
  <si>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</si>
  <si>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</si>
  <si>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</si>
  <si>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</si>
  <si>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</si>
  <si>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</si>
  <si>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</si>
  <si>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</si>
  <si>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</si>
  <si>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</si>
  <si>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</si>
  <si>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</si>
  <si>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</si>
  <si>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</si>
  <si>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</si>
  <si>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</si>
  <si>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</si>
  <si>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</si>
  <si>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</si>
  <si>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</si>
  <si>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</si>
  <si>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</si>
  <si>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</si>
  <si>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</si>
  <si>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</si>
  <si>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</si>
  <si>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</si>
  <si>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</si>
  <si>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</si>
  <si>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</si>
  <si>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</si>
  <si>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</si>
  <si>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</si>
  <si>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</si>
  <si>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</si>
  <si>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</si>
  <si>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</si>
  <si>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</si>
  <si>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</si>
  <si>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</si>
  <si>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</si>
  <si>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</si>
  <si>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</si>
  <si>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</si>
  <si>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</si>
  <si>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</si>
  <si>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</si>
  <si>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</si>
  <si>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</si>
  <si>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</si>
  <si>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</si>
  <si>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</si>
  <si>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</si>
  <si>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</si>
  <si>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</si>
  <si>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</si>
  <si>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</si>
  <si>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</si>
  <si>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</si>
  <si>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</si>
  <si>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</si>
  <si>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</si>
  <si>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</si>
  <si>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</si>
  <si>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</si>
  <si>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</si>
  <si>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</si>
  <si>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</si>
  <si>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</si>
  <si>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</si>
  <si>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</si>
  <si>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</si>
  <si>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</si>
  <si>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</si>
  <si>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</si>
  <si>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</si>
  <si>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</si>
  <si>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</si>
  <si>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</si>
  <si>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千葉県銚子市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</si>
  <si>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</si>
  <si>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</si>
  <si>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</si>
  <si>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</si>
  <si>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</si>
  <si>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</si>
  <si>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</si>
  <si>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</si>
  <si>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</si>
  <si>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</si>
  <si>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</si>
  <si>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</si>
  <si>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</si>
  <si>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</si>
  <si>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</si>
  <si>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</si>
  <si>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</si>
  <si>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</si>
  <si>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</si>
  <si>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</si>
  <si>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</si>
  <si>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</si>
  <si>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</si>
  <si>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</si>
  <si>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</si>
  <si>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</si>
  <si>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</si>
  <si>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</si>
  <si>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</si>
  <si>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</si>
  <si>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</si>
  <si>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</si>
  <si>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</si>
  <si>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</si>
  <si>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</si>
  <si>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</si>
  <si>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</si>
  <si>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</si>
  <si>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</si>
  <si>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</si>
  <si>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</si>
  <si>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</si>
  <si>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</si>
  <si>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</si>
  <si>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</si>
  <si>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</si>
  <si>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</si>
  <si>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</si>
  <si>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</si>
  <si>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</si>
  <si>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</si>
  <si>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</si>
  <si>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</si>
  <si>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</si>
  <si>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</si>
  <si>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</si>
  <si>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</si>
  <si>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</si>
  <si>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</si>
  <si>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</si>
  <si>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</si>
  <si>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</si>
  <si>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</si>
  <si>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</si>
  <si>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</si>
  <si>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</si>
  <si>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</si>
  <si>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</si>
  <si>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</si>
  <si>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</si>
  <si>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</si>
  <si>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</si>
  <si>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</si>
  <si>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</si>
  <si>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</si>
  <si>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</si>
  <si>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</si>
  <si>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</si>
  <si>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</si>
  <si>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</si>
  <si>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</si>
  <si>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</si>
  <si>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</si>
  <si>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</si>
  <si>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</si>
  <si>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</si>
  <si>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</si>
  <si>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</si>
  <si>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</si>
  <si>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</si>
  <si>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</si>
  <si>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</si>
  <si>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</si>
  <si>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</si>
  <si>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</si>
  <si>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</si>
  <si>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</si>
  <si>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</si>
  <si>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</si>
  <si>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</si>
  <si>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</si>
  <si>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</si>
  <si>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</si>
  <si>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</si>
  <si>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</si>
  <si>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</si>
  <si>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</si>
  <si>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</si>
  <si>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</si>
  <si>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</si>
  <si>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</si>
  <si>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</si>
  <si>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</si>
  <si>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</si>
  <si>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</si>
  <si>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</si>
  <si>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</si>
  <si>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</si>
  <si>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</si>
  <si>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</si>
  <si>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</si>
  <si>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</si>
  <si>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</si>
  <si>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</si>
  <si>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</si>
  <si>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</si>
  <si>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</si>
  <si>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</si>
  <si>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その他</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</si>
  <si>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</si>
  <si>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</si>
  <si>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</si>
  <si>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</si>
  <si>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</si>
  <si>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</si>
  <si>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</si>
  <si>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</si>
  <si>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</si>
  <si>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</si>
  <si>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</si>
  <si>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</si>
  <si>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</si>
  <si>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</si>
  <si>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</si>
  <si>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</si>
  <si>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</si>
  <si>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</si>
  <si>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</si>
  <si>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</si>
  <si>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</si>
  <si>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</si>
  <si>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千葉県銚子市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</si>
  <si>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</si>
  <si>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</si>
  <si>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</si>
  <si>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</si>
  <si>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</si>
  <si>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</si>
  <si>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</si>
  <si>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</si>
  <si>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</si>
  <si>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</si>
  <si>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</si>
  <si>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</si>
  <si>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</si>
  <si>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</si>
  <si>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</si>
  <si>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</si>
  <si>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</si>
  <si>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</si>
  <si>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</si>
  <si>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</si>
  <si>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</si>
  <si>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</si>
  <si>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</si>
  <si>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</si>
  <si>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</si>
  <si>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</si>
  <si>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</si>
  <si>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</si>
  <si>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</si>
  <si>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</si>
  <si>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</si>
  <si>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</si>
  <si>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</si>
  <si>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</si>
  <si>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</si>
  <si>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</si>
  <si>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</si>
  <si>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</si>
  <si>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</si>
  <si>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</si>
  <si>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</si>
  <si>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</si>
  <si>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</si>
  <si>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</si>
  <si>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</si>
  <si>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</si>
  <si>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</si>
  <si>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</si>
  <si>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</si>
  <si>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</si>
  <si>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</si>
  <si>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</si>
  <si>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</si>
  <si>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</si>
  <si>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</si>
  <si>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</si>
  <si>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</si>
  <si>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</si>
  <si>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</si>
  <si>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</si>
  <si>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</si>
  <si>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</si>
  <si>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</si>
  <si>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</si>
  <si>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</si>
  <si>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</si>
  <si>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</si>
  <si>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</si>
  <si>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</si>
  <si>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</si>
  <si>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</si>
  <si>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</si>
  <si>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</si>
  <si>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</si>
  <si>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</si>
  <si>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</si>
  <si>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</si>
  <si>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</si>
  <si>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</si>
  <si>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</si>
  <si>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</si>
  <si>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</si>
  <si>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</si>
  <si>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</si>
  <si>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</si>
  <si>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</si>
  <si>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</si>
  <si>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</si>
  <si>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</si>
  <si>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</si>
  <si>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</si>
  <si>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</si>
  <si>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</si>
  <si>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</si>
  <si>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</si>
  <si>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</si>
  <si>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</si>
  <si>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</si>
  <si>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</si>
  <si>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</si>
  <si>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</si>
  <si>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</si>
  <si>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</si>
  <si>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</si>
  <si>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</si>
  <si>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</si>
  <si>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</si>
  <si>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</si>
  <si>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</si>
  <si>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</si>
  <si>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</si>
  <si>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</si>
  <si>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</si>
  <si>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</si>
  <si>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</si>
  <si>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</si>
  <si>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</si>
  <si>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</si>
  <si>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</si>
  <si>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</si>
  <si>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</si>
  <si>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</si>
  <si>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</si>
  <si>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</si>
  <si>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</si>
  <si>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</si>
  <si>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</si>
  <si>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</si>
  <si>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</si>
  <si>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</si>
  <si>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</si>
  <si>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</si>
  <si>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</si>
  <si>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</si>
  <si>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</si>
  <si>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</si>
  <si>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</si>
  <si>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</si>
  <si>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</si>
  <si>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</si>
  <si>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</si>
  <si>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</si>
  <si>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</si>
  <si>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</si>
  <si>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</si>
  <si>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</si>
  <si>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</si>
  <si>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</si>
  <si>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</si>
  <si>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</si>
  <si>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</si>
  <si>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</si>
  <si>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</si>
  <si>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</si>
  <si>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</si>
  <si>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</si>
  <si>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</si>
  <si>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</si>
  <si>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</si>
  <si>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</si>
  <si>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</si>
  <si>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</si>
  <si>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</si>
  <si>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</si>
  <si>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</si>
  <si>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</si>
  <si>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</si>
  <si>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</si>
  <si>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</si>
  <si>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</si>
  <si>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</si>
  <si>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</si>
  <si>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</si>
  <si>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</si>
  <si>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</si>
  <si>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</si>
  <si>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</si>
  <si>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</si>
  <si>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</si>
  <si>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</si>
  <si>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</si>
  <si>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</si>
  <si>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</si>
  <si>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</si>
  <si>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</si>
  <si>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1.01</t>
  </si>
  <si>
    <t>▲ 1.37</t>
  </si>
  <si>
    <t>水道事業会計</t>
  </si>
  <si>
    <t>一般会計</t>
  </si>
  <si>
    <t>下水道事業会計</t>
  </si>
  <si>
    <t>介護保険事業特別会計</t>
  </si>
  <si>
    <t>国民健康保険事業特別会計</t>
  </si>
  <si>
    <t>▲ 0.92</t>
  </si>
  <si>
    <t>▲ 0.51</t>
  </si>
  <si>
    <t>▲ 0.43</t>
  </si>
  <si>
    <t>病院事業会計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</si>
  <si>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</si>
  <si>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</si>
  <si>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</si>
  <si>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</si>
  <si>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</si>
  <si>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</si>
  <si>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</si>
  <si>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</si>
  <si>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</si>
  <si>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</si>
  <si>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</si>
  <si>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</si>
  <si>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</si>
  <si>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東総広域水道企業団（水道用水供給事業会計）</t>
  </si>
  <si>
    <t>東総地区広域市町村圏事務組合（一般会計）</t>
  </si>
  <si>
    <t>東総地区広域市町村圏事務組合（一般廃棄物処理事業特別会計）</t>
  </si>
  <si>
    <t>東総地区広域市町村圏事務組合（東総地区ふるさと市町村圏事業特別会計）</t>
  </si>
  <si>
    <t>千葉県後期高齢者医療広域連合（一般会計）</t>
  </si>
  <si>
    <t>千葉県後期高齢者医療広域連合（後期高齢者医療特別会計）</t>
  </si>
  <si>
    <t>-</t>
    <phoneticPr fontId="2"/>
  </si>
  <si>
    <t>銚子マリーナ</t>
  </si>
  <si>
    <t>銚子水産観光</t>
  </si>
  <si>
    <t>銚子市医療公社</t>
  </si>
  <si>
    <t>銚子スポーツタウン</t>
    <rPh sb="0" eb="2">
      <t>チョウシ</t>
    </rPh>
    <phoneticPr fontId="2"/>
  </si>
  <si>
    <t>銚子電力</t>
    <rPh sb="0" eb="2">
      <t>チョウシ</t>
    </rPh>
    <rPh sb="2" eb="4">
      <t>デンリョク</t>
    </rPh>
    <phoneticPr fontId="2"/>
  </si>
  <si>
    <t>-</t>
    <phoneticPr fontId="2"/>
  </si>
  <si>
    <t>銚子市豊里住宅団地公共施設整備等基金</t>
    <rPh sb="0" eb="3">
      <t>チョウシシ</t>
    </rPh>
    <rPh sb="3" eb="9">
      <t>トヨサトジュウタクダンチ</t>
    </rPh>
    <rPh sb="9" eb="13">
      <t>コウキョウシセツ</t>
    </rPh>
    <rPh sb="13" eb="16">
      <t>セイビトウ</t>
    </rPh>
    <rPh sb="16" eb="18">
      <t>キキン</t>
    </rPh>
    <phoneticPr fontId="5"/>
  </si>
  <si>
    <t>銚子市漁業振興基金</t>
    <rPh sb="0" eb="3">
      <t>チョウシシ</t>
    </rPh>
    <rPh sb="3" eb="5">
      <t>ギョギョウ</t>
    </rPh>
    <rPh sb="5" eb="9">
      <t>シンコウキキン</t>
    </rPh>
    <phoneticPr fontId="2"/>
  </si>
  <si>
    <t>がんばれ銚子ふるさと応援基金</t>
    <rPh sb="4" eb="6">
      <t>チョウシ</t>
    </rPh>
    <rPh sb="10" eb="14">
      <t>オウエンキキン</t>
    </rPh>
    <phoneticPr fontId="2"/>
  </si>
  <si>
    <t>銚子市地域再生基金</t>
    <rPh sb="0" eb="9">
      <t>チョウシシチイキサイセイキキン</t>
    </rPh>
    <phoneticPr fontId="2"/>
  </si>
  <si>
    <t>銚子市公共施設整備等基金</t>
    <rPh sb="0" eb="3">
      <t>チョウシシ</t>
    </rPh>
    <rPh sb="3" eb="7">
      <t>コウキョウシセツ</t>
    </rPh>
    <rPh sb="7" eb="10">
      <t>セイビトウ</t>
    </rPh>
    <rPh sb="10" eb="12">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</si>
</sst>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theme/theme1.xml" Type="http://schemas.openxmlformats.org/officeDocument/2006/relationships/theme"/><Relationship Id="rId16" Target="styles.xml" Type="http://schemas.openxmlformats.org/officeDocument/2006/relationships/styles"/><Relationship Id="rId17" Target="sharedStrings.xml" Type="http://schemas.openxmlformats.org/officeDocument/2006/relationships/sharedStrings"/><Relationship Id="rId18"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_rels/chart1.xml.rels><?xml version="1.0" encoding="UTF-8" standalone="yes"?><Relationships xmlns="http://schemas.openxmlformats.org/package/2006/relationships"><Relationship Id="rId1" Target="../drawings/drawing5.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70329</c:v>
                </c:pt>
                <c:pt idx="3">
                  <c:v>71871</c:v>
                </c:pt>
                <c:pt idx="4">
                  <c:v>71807</c:v>
                </c:pt>
              </c:numCache>
            </c:numRef>
          </c:val>
          <c:smooth val="0"/>
          <c:extLst>
            <c:ext xmlns:c16="http://schemas.microsoft.com/office/drawing/2014/chart" uri="{C3380CC4-5D6E-409C-BE32-E72D297353CC}">
              <c16:uniqueId val="{00000000-0A42-4446-ADDD-711BB881D14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26066</c:v>
                </c:pt>
                <c:pt idx="1">
                  <c:v>27556</c:v>
                </c:pt>
                <c:pt idx="2">
                  <c:v>38449</c:v>
                </c:pt>
                <c:pt idx="3">
                  <c:v>37004</c:v>
                </c:pt>
                <c:pt idx="4">
                  <c:v>29567</c:v>
                </c:pt>
              </c:numCache>
            </c:numRef>
          </c:val>
          <c:smooth val="0"/>
          <c:extLst>
            <c:ext xmlns:c16="http://schemas.microsoft.com/office/drawing/2014/chart" uri="{C3380CC4-5D6E-409C-BE32-E72D297353CC}">
              <c16:uniqueId val="{00000001-0A42-4446-ADDD-711BB881D14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1.42</c:v>
                </c:pt>
                <c:pt idx="1">
                  <c:v>2.14</c:v>
                </c:pt>
                <c:pt idx="2">
                  <c:v>4.7300000000000004</c:v>
                </c:pt>
                <c:pt idx="3">
                  <c:v>7.98</c:v>
                </c:pt>
                <c:pt idx="4">
                  <c:v>6.86</c:v>
                </c:pt>
              </c:numCache>
            </c:numRef>
          </c:val>
          <c:extLst>
            <c:ext xmlns:c16="http://schemas.microsoft.com/office/drawing/2014/chart" uri="{C3380CC4-5D6E-409C-BE32-E72D297353CC}">
              <c16:uniqueId val="{00000000-944A-420B-A72C-A5FA368E2BD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1.46</c:v>
                </c:pt>
                <c:pt idx="1">
                  <c:v>1.52</c:v>
                </c:pt>
                <c:pt idx="2">
                  <c:v>2.57</c:v>
                </c:pt>
                <c:pt idx="3">
                  <c:v>7.85</c:v>
                </c:pt>
                <c:pt idx="4">
                  <c:v>12.27</c:v>
                </c:pt>
              </c:numCache>
            </c:numRef>
          </c:val>
          <c:extLst>
            <c:ext xmlns:c16="http://schemas.microsoft.com/office/drawing/2014/chart" uri="{C3380CC4-5D6E-409C-BE32-E72D297353CC}">
              <c16:uniqueId val="{00000001-944A-420B-A72C-A5FA368E2BD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-1.01</c:v>
                </c:pt>
                <c:pt idx="1">
                  <c:v>0</c:v>
                </c:pt>
                <c:pt idx="2">
                  <c:v>2.63</c:v>
                </c:pt>
                <c:pt idx="3">
                  <c:v>6.18</c:v>
                </c:pt>
                <c:pt idx="4">
                  <c:v>-1.37</c:v>
                </c:pt>
              </c:numCache>
            </c:numRef>
          </c:val>
          <c:smooth val="0"/>
          <c:extLst>
            <c:ext xmlns:c16="http://schemas.microsoft.com/office/drawing/2014/chart" uri="{C3380CC4-5D6E-409C-BE32-E72D297353CC}">
              <c16:uniqueId val="{00000002-944A-420B-A72C-A5FA368E2BD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37E-4048-8621-EF92CE6AC4C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37E-4048-8621-EF92CE6AC4C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37E-4048-8621-EF92CE6AC4C8}"/>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337E-4048-8621-EF92CE6AC4C8}"/>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0.08</c:v>
                </c:pt>
                <c:pt idx="2">
                  <c:v>#N/A</c:v>
                </c:pt>
                <c:pt idx="3">
                  <c:v>0.06</c:v>
                </c:pt>
                <c:pt idx="4">
                  <c:v>#N/A</c:v>
                </c:pt>
                <c:pt idx="5">
                  <c:v>0.21</c:v>
                </c:pt>
                <c:pt idx="6">
                  <c:v>#N/A</c:v>
                </c:pt>
                <c:pt idx="7">
                  <c:v>0.46</c:v>
                </c:pt>
                <c:pt idx="8">
                  <c:v>#N/A</c:v>
                </c:pt>
                <c:pt idx="9">
                  <c:v>0.63</c:v>
                </c:pt>
              </c:numCache>
            </c:numRef>
          </c:val>
          <c:extLst>
            <c:ext xmlns:c16="http://schemas.microsoft.com/office/drawing/2014/chart" uri="{C3380CC4-5D6E-409C-BE32-E72D297353CC}">
              <c16:uniqueId val="{00000004-337E-4048-8621-EF92CE6AC4C8}"/>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0.92</c:v>
                </c:pt>
                <c:pt idx="1">
                  <c:v>#N/A</c:v>
                </c:pt>
                <c:pt idx="2">
                  <c:v>0.51</c:v>
                </c:pt>
                <c:pt idx="3">
                  <c:v>#N/A</c:v>
                </c:pt>
                <c:pt idx="4">
                  <c:v>0.43</c:v>
                </c:pt>
                <c:pt idx="5">
                  <c:v>#N/A</c:v>
                </c:pt>
                <c:pt idx="6">
                  <c:v>#N/A</c:v>
                </c:pt>
                <c:pt idx="7">
                  <c:v>0.05</c:v>
                </c:pt>
                <c:pt idx="8">
                  <c:v>#N/A</c:v>
                </c:pt>
                <c:pt idx="9">
                  <c:v>0.68</c:v>
                </c:pt>
              </c:numCache>
            </c:numRef>
          </c:val>
          <c:extLst>
            <c:ext xmlns:c16="http://schemas.microsoft.com/office/drawing/2014/chart" uri="{C3380CC4-5D6E-409C-BE32-E72D297353CC}">
              <c16:uniqueId val="{00000005-337E-4048-8621-EF92CE6AC4C8}"/>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0.47</c:v>
                </c:pt>
                <c:pt idx="2">
                  <c:v>#N/A</c:v>
                </c:pt>
                <c:pt idx="3">
                  <c:v>0.52</c:v>
                </c:pt>
                <c:pt idx="4">
                  <c:v>#N/A</c:v>
                </c:pt>
                <c:pt idx="5">
                  <c:v>0.67</c:v>
                </c:pt>
                <c:pt idx="6">
                  <c:v>#N/A</c:v>
                </c:pt>
                <c:pt idx="7">
                  <c:v>1.02</c:v>
                </c:pt>
                <c:pt idx="8">
                  <c:v>#N/A</c:v>
                </c:pt>
                <c:pt idx="9">
                  <c:v>0.94</c:v>
                </c:pt>
              </c:numCache>
            </c:numRef>
          </c:val>
          <c:extLst>
            <c:ext xmlns:c16="http://schemas.microsoft.com/office/drawing/2014/chart" uri="{C3380CC4-5D6E-409C-BE32-E72D297353CC}">
              <c16:uniqueId val="{00000006-337E-4048-8621-EF92CE6AC4C8}"/>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c:v>
                </c:pt>
                <c:pt idx="2">
                  <c:v>#N/A</c:v>
                </c:pt>
                <c:pt idx="3">
                  <c:v>1.7</c:v>
                </c:pt>
                <c:pt idx="4">
                  <c:v>#N/A</c:v>
                </c:pt>
                <c:pt idx="5">
                  <c:v>0.33</c:v>
                </c:pt>
                <c:pt idx="6">
                  <c:v>#N/A</c:v>
                </c:pt>
                <c:pt idx="7">
                  <c:v>1.1000000000000001</c:v>
                </c:pt>
                <c:pt idx="8">
                  <c:v>#N/A</c:v>
                </c:pt>
                <c:pt idx="9">
                  <c:v>1.24</c:v>
                </c:pt>
              </c:numCache>
            </c:numRef>
          </c:val>
          <c:extLst>
            <c:ext xmlns:c16="http://schemas.microsoft.com/office/drawing/2014/chart" uri="{C3380CC4-5D6E-409C-BE32-E72D297353CC}">
              <c16:uniqueId val="{00000007-337E-4048-8621-EF92CE6AC4C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1.42</c:v>
                </c:pt>
                <c:pt idx="2">
                  <c:v>#N/A</c:v>
                </c:pt>
                <c:pt idx="3">
                  <c:v>2.14</c:v>
                </c:pt>
                <c:pt idx="4">
                  <c:v>#N/A</c:v>
                </c:pt>
                <c:pt idx="5">
                  <c:v>4.7300000000000004</c:v>
                </c:pt>
                <c:pt idx="6">
                  <c:v>#N/A</c:v>
                </c:pt>
                <c:pt idx="7">
                  <c:v>7.97</c:v>
                </c:pt>
                <c:pt idx="8">
                  <c:v>#N/A</c:v>
                </c:pt>
                <c:pt idx="9">
                  <c:v>6.85</c:v>
                </c:pt>
              </c:numCache>
            </c:numRef>
          </c:val>
          <c:extLst>
            <c:ext xmlns:c16="http://schemas.microsoft.com/office/drawing/2014/chart" uri="{C3380CC4-5D6E-409C-BE32-E72D297353CC}">
              <c16:uniqueId val="{00000008-337E-4048-8621-EF92CE6AC4C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17.86</c:v>
                </c:pt>
                <c:pt idx="2">
                  <c:v>#N/A</c:v>
                </c:pt>
                <c:pt idx="3">
                  <c:v>17.34</c:v>
                </c:pt>
                <c:pt idx="4">
                  <c:v>#N/A</c:v>
                </c:pt>
                <c:pt idx="5">
                  <c:v>14.77</c:v>
                </c:pt>
                <c:pt idx="6">
                  <c:v>#N/A</c:v>
                </c:pt>
                <c:pt idx="7">
                  <c:v>14.46</c:v>
                </c:pt>
                <c:pt idx="8">
                  <c:v>#N/A</c:v>
                </c:pt>
                <c:pt idx="9">
                  <c:v>16.27</c:v>
                </c:pt>
              </c:numCache>
            </c:numRef>
          </c:val>
          <c:extLst>
            <c:ext xmlns:c16="http://schemas.microsoft.com/office/drawing/2014/chart" uri="{C3380CC4-5D6E-409C-BE32-E72D297353CC}">
              <c16:uniqueId val="{00000009-337E-4048-8621-EF92CE6AC4C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2426</c:v>
                </c:pt>
                <c:pt idx="5">
                  <c:v>2371</c:v>
                </c:pt>
                <c:pt idx="8">
                  <c:v>2368</c:v>
                </c:pt>
                <c:pt idx="11">
                  <c:v>2304</c:v>
                </c:pt>
                <c:pt idx="14">
                  <c:v>2295</c:v>
                </c:pt>
              </c:numCache>
            </c:numRef>
          </c:val>
          <c:extLst>
            <c:ext xmlns:c16="http://schemas.microsoft.com/office/drawing/2014/chart" uri="{C3380CC4-5D6E-409C-BE32-E72D297353CC}">
              <c16:uniqueId val="{00000000-A98E-4E20-928C-498C99FE0AA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98E-4E20-928C-498C99FE0AA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146</c:v>
                </c:pt>
                <c:pt idx="3">
                  <c:v>145</c:v>
                </c:pt>
                <c:pt idx="6">
                  <c:v>138</c:v>
                </c:pt>
                <c:pt idx="9">
                  <c:v>130</c:v>
                </c:pt>
                <c:pt idx="12">
                  <c:v>130</c:v>
                </c:pt>
              </c:numCache>
            </c:numRef>
          </c:val>
          <c:extLst>
            <c:ext xmlns:c16="http://schemas.microsoft.com/office/drawing/2014/chart" uri="{C3380CC4-5D6E-409C-BE32-E72D297353CC}">
              <c16:uniqueId val="{00000002-A98E-4E20-928C-498C99FE0AA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3-A98E-4E20-928C-498C99FE0AA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820</c:v>
                </c:pt>
                <c:pt idx="3">
                  <c:v>867</c:v>
                </c:pt>
                <c:pt idx="6">
                  <c:v>646</c:v>
                </c:pt>
                <c:pt idx="9">
                  <c:v>719</c:v>
                </c:pt>
                <c:pt idx="12">
                  <c:v>825</c:v>
                </c:pt>
              </c:numCache>
            </c:numRef>
          </c:val>
          <c:extLst>
            <c:ext xmlns:c16="http://schemas.microsoft.com/office/drawing/2014/chart" uri="{C3380CC4-5D6E-409C-BE32-E72D297353CC}">
              <c16:uniqueId val="{00000004-A98E-4E20-928C-498C99FE0AA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98E-4E20-928C-498C99FE0AA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98E-4E20-928C-498C99FE0AA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2994</c:v>
                </c:pt>
                <c:pt idx="3">
                  <c:v>3021</c:v>
                </c:pt>
                <c:pt idx="6">
                  <c:v>3046</c:v>
                </c:pt>
                <c:pt idx="9">
                  <c:v>2995</c:v>
                </c:pt>
                <c:pt idx="12">
                  <c:v>3128</c:v>
                </c:pt>
              </c:numCache>
            </c:numRef>
          </c:val>
          <c:extLst>
            <c:ext xmlns:c16="http://schemas.microsoft.com/office/drawing/2014/chart" uri="{C3380CC4-5D6E-409C-BE32-E72D297353CC}">
              <c16:uniqueId val="{00000007-A98E-4E20-928C-498C99FE0AA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1536</c:v>
                </c:pt>
                <c:pt idx="2">
                  <c:v>#N/A</c:v>
                </c:pt>
                <c:pt idx="3">
                  <c:v>#N/A</c:v>
                </c:pt>
                <c:pt idx="4">
                  <c:v>1662</c:v>
                </c:pt>
                <c:pt idx="5">
                  <c:v>#N/A</c:v>
                </c:pt>
                <c:pt idx="6">
                  <c:v>#N/A</c:v>
                </c:pt>
                <c:pt idx="7">
                  <c:v>1462</c:v>
                </c:pt>
                <c:pt idx="8">
                  <c:v>#N/A</c:v>
                </c:pt>
                <c:pt idx="9">
                  <c:v>#N/A</c:v>
                </c:pt>
                <c:pt idx="10">
                  <c:v>1540</c:v>
                </c:pt>
                <c:pt idx="11">
                  <c:v>#N/A</c:v>
                </c:pt>
                <c:pt idx="12">
                  <c:v>#N/A</c:v>
                </c:pt>
                <c:pt idx="13">
                  <c:v>1788</c:v>
                </c:pt>
                <c:pt idx="14">
                  <c:v>#N/A</c:v>
                </c:pt>
              </c:numCache>
            </c:numRef>
          </c:val>
          <c:smooth val="0"/>
          <c:extLst>
            <c:ext xmlns:c16="http://schemas.microsoft.com/office/drawing/2014/chart" uri="{C3380CC4-5D6E-409C-BE32-E72D297353CC}">
              <c16:uniqueId val="{00000008-A98E-4E20-928C-498C99FE0AA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22350</c:v>
                </c:pt>
                <c:pt idx="5">
                  <c:v>21947</c:v>
                </c:pt>
                <c:pt idx="8">
                  <c:v>22179</c:v>
                </c:pt>
                <c:pt idx="11">
                  <c:v>21653</c:v>
                </c:pt>
                <c:pt idx="14">
                  <c:v>20666</c:v>
                </c:pt>
              </c:numCache>
            </c:numRef>
          </c:val>
          <c:extLst>
            <c:ext xmlns:c16="http://schemas.microsoft.com/office/drawing/2014/chart" uri="{C3380CC4-5D6E-409C-BE32-E72D297353CC}">
              <c16:uniqueId val="{00000000-FAEB-4AC4-8BB3-D8A128C6D81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5214</c:v>
                </c:pt>
                <c:pt idx="5">
                  <c:v>4894</c:v>
                </c:pt>
                <c:pt idx="8">
                  <c:v>4628</c:v>
                </c:pt>
                <c:pt idx="11">
                  <c:v>4168</c:v>
                </c:pt>
                <c:pt idx="14">
                  <c:v>4859</c:v>
                </c:pt>
              </c:numCache>
            </c:numRef>
          </c:val>
          <c:extLst>
            <c:ext xmlns:c16="http://schemas.microsoft.com/office/drawing/2014/chart" uri="{C3380CC4-5D6E-409C-BE32-E72D297353CC}">
              <c16:uniqueId val="{00000001-FAEB-4AC4-8BB3-D8A128C6D81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1343</c:v>
                </c:pt>
                <c:pt idx="5">
                  <c:v>1405</c:v>
                </c:pt>
                <c:pt idx="8">
                  <c:v>1764</c:v>
                </c:pt>
                <c:pt idx="11">
                  <c:v>3097</c:v>
                </c:pt>
                <c:pt idx="14">
                  <c:v>4063</c:v>
                </c:pt>
              </c:numCache>
            </c:numRef>
          </c:val>
          <c:extLst>
            <c:ext xmlns:c16="http://schemas.microsoft.com/office/drawing/2014/chart" uri="{C3380CC4-5D6E-409C-BE32-E72D297353CC}">
              <c16:uniqueId val="{00000002-FAEB-4AC4-8BB3-D8A128C6D81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AEB-4AC4-8BB3-D8A128C6D81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AEB-4AC4-8BB3-D8A128C6D81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AEB-4AC4-8BB3-D8A128C6D81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8137</c:v>
                </c:pt>
                <c:pt idx="3">
                  <c:v>7674</c:v>
                </c:pt>
                <c:pt idx="6">
                  <c:v>7143</c:v>
                </c:pt>
                <c:pt idx="9">
                  <c:v>6656</c:v>
                </c:pt>
                <c:pt idx="12">
                  <c:v>6160</c:v>
                </c:pt>
              </c:numCache>
            </c:numRef>
          </c:val>
          <c:extLst>
            <c:ext xmlns:c16="http://schemas.microsoft.com/office/drawing/2014/chart" uri="{C3380CC4-5D6E-409C-BE32-E72D297353CC}">
              <c16:uniqueId val="{00000006-FAEB-4AC4-8BB3-D8A128C6D81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AEB-4AC4-8BB3-D8A128C6D81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10407</c:v>
                </c:pt>
                <c:pt idx="3">
                  <c:v>9682</c:v>
                </c:pt>
                <c:pt idx="6">
                  <c:v>8041</c:v>
                </c:pt>
                <c:pt idx="9">
                  <c:v>7267</c:v>
                </c:pt>
                <c:pt idx="12">
                  <c:v>6523</c:v>
                </c:pt>
              </c:numCache>
            </c:numRef>
          </c:val>
          <c:extLst>
            <c:ext xmlns:c16="http://schemas.microsoft.com/office/drawing/2014/chart" uri="{C3380CC4-5D6E-409C-BE32-E72D297353CC}">
              <c16:uniqueId val="{00000008-FAEB-4AC4-8BB3-D8A128C6D81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1204</c:v>
                </c:pt>
                <c:pt idx="3">
                  <c:v>1094</c:v>
                </c:pt>
                <c:pt idx="6">
                  <c:v>982</c:v>
                </c:pt>
                <c:pt idx="9">
                  <c:v>870</c:v>
                </c:pt>
                <c:pt idx="12">
                  <c:v>757</c:v>
                </c:pt>
              </c:numCache>
            </c:numRef>
          </c:val>
          <c:extLst>
            <c:ext xmlns:c16="http://schemas.microsoft.com/office/drawing/2014/chart" uri="{C3380CC4-5D6E-409C-BE32-E72D297353CC}">
              <c16:uniqueId val="{00000009-FAEB-4AC4-8BB3-D8A128C6D81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27800</c:v>
                </c:pt>
                <c:pt idx="3">
                  <c:v>26982</c:v>
                </c:pt>
                <c:pt idx="6">
                  <c:v>27235</c:v>
                </c:pt>
                <c:pt idx="9">
                  <c:v>26608</c:v>
                </c:pt>
                <c:pt idx="12">
                  <c:v>24947</c:v>
                </c:pt>
              </c:numCache>
            </c:numRef>
          </c:val>
          <c:extLst>
            <c:ext xmlns:c16="http://schemas.microsoft.com/office/drawing/2014/chart" uri="{C3380CC4-5D6E-409C-BE32-E72D297353CC}">
              <c16:uniqueId val="{0000000A-FAEB-4AC4-8BB3-D8A128C6D81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18640</c:v>
                </c:pt>
                <c:pt idx="2">
                  <c:v>#N/A</c:v>
                </c:pt>
                <c:pt idx="3">
                  <c:v>#N/A</c:v>
                </c:pt>
                <c:pt idx="4">
                  <c:v>17186</c:v>
                </c:pt>
                <c:pt idx="5">
                  <c:v>#N/A</c:v>
                </c:pt>
                <c:pt idx="6">
                  <c:v>#N/A</c:v>
                </c:pt>
                <c:pt idx="7">
                  <c:v>14831</c:v>
                </c:pt>
                <c:pt idx="8">
                  <c:v>#N/A</c:v>
                </c:pt>
                <c:pt idx="9">
                  <c:v>#N/A</c:v>
                </c:pt>
                <c:pt idx="10">
                  <c:v>12483</c:v>
                </c:pt>
                <c:pt idx="11">
                  <c:v>#N/A</c:v>
                </c:pt>
                <c:pt idx="12">
                  <c:v>#N/A</c:v>
                </c:pt>
                <c:pt idx="13">
                  <c:v>8799</c:v>
                </c:pt>
                <c:pt idx="14">
                  <c:v>#N/A</c:v>
                </c:pt>
              </c:numCache>
            </c:numRef>
          </c:val>
          <c:smooth val="0"/>
          <c:extLst>
            <c:ext xmlns:c16="http://schemas.microsoft.com/office/drawing/2014/chart" uri="{C3380CC4-5D6E-409C-BE32-E72D297353CC}">
              <c16:uniqueId val="{0000000B-FAEB-4AC4-8BB3-D8A128C6D81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379</c:v>
                </c:pt>
                <c:pt idx="1">
                  <c:v>1202</c:v>
                </c:pt>
                <c:pt idx="2">
                  <c:v>1822</c:v>
                </c:pt>
              </c:numCache>
            </c:numRef>
          </c:val>
          <c:extLst>
            <c:ext xmlns:c16="http://schemas.microsoft.com/office/drawing/2014/chart" uri="{C3380CC4-5D6E-409C-BE32-E72D297353CC}">
              <c16:uniqueId val="{00000000-7596-498A-944A-D145466161B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c:v>
                </c:pt>
                <c:pt idx="1">
                  <c:v>273</c:v>
                </c:pt>
                <c:pt idx="2">
                  <c:v>273</c:v>
                </c:pt>
              </c:numCache>
            </c:numRef>
          </c:val>
          <c:extLst>
            <c:ext xmlns:c16="http://schemas.microsoft.com/office/drawing/2014/chart" uri="{C3380CC4-5D6E-409C-BE32-E72D297353CC}">
              <c16:uniqueId val="{00000001-7596-498A-944A-D145466161B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849</c:v>
                </c:pt>
                <c:pt idx="1">
                  <c:v>1018</c:v>
                </c:pt>
                <c:pt idx="2">
                  <c:v>1278</c:v>
                </c:pt>
              </c:numCache>
            </c:numRef>
          </c:val>
          <c:extLst>
            <c:ext xmlns:c16="http://schemas.microsoft.com/office/drawing/2014/chart" uri="{C3380CC4-5D6E-409C-BE32-E72D297353CC}">
              <c16:uniqueId val="{00000002-7596-498A-944A-D145466161B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Relationships xmlns="http://schemas.openxmlformats.org/package/2006/relationships"><Relationship Id="rId1" Target="../charts/chart4.xml" Type="http://schemas.openxmlformats.org/officeDocument/2006/relationships/chart"/></Relationships>
</file>

<file path=xl/drawings/_rels/drawing11.xml.rels><?xml version="1.0" encoding="UTF-8" standalone="yes"?><Relationships xmlns="http://schemas.openxmlformats.org/package/2006/relationships"><Relationship Id="rId1" Target="../charts/chart5.xml" Type="http://schemas.openxmlformats.org/officeDocument/2006/relationships/chart"/></Relationships>
</file>

<file path=xl/drawings/_rels/drawing12.xml.rels><?xml version="1.0" encoding="UTF-8" standalone="yes"?><Relationships xmlns="http://schemas.openxmlformats.org/package/2006/relationships"><Relationship Id="rId1" Target="../charts/chart6.xml" Type="http://schemas.openxmlformats.org/officeDocument/2006/relationships/chart"/></Relationships>
</file>

<file path=xl/drawings/_rels/drawing4.xml.rels><?xml version="1.0" encoding="UTF-8" standalone="yes"?><Relationships xmlns="http://schemas.openxmlformats.org/package/2006/relationships"><Relationship Id="rId1" Target="../charts/chart1.xml" Type="http://schemas.openxmlformats.org/officeDocument/2006/relationships/chart"/></Relationships>
</file>

<file path=xl/drawings/_rels/drawing8.xml.rels><?xml version="1.0" encoding="UTF-8" standalone="yes"?><Relationships xmlns="http://schemas.openxmlformats.org/package/2006/relationships"><Relationship Id="rId1" Target="../charts/chart2.xml" Type="http://schemas.openxmlformats.org/officeDocument/2006/relationships/chart"/></Relationships>
</file>

<file path=xl/drawings/_rels/drawing9.xml.rels><?xml version="1.0" encoding="UTF-8" standalone="yes"?><Relationships xmlns="http://schemas.openxmlformats.org/package/2006/relationships"><Relationship Id="rId1" Target="../charts/chart3.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千葉県銚子市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令和４年度の本市の実質公債費比率１２．２％は、千葉科学大学建設事業補助の財源として発行した地方債の元利償還金や公営企業会計が発行した地方債の元利償還金に対する一般会計からの繰入金が多いことが主な要因である。また、今後、広域ごみ処理施設整備債、衛生センター整備債の償還が本格化することから、同比率は高い水準で推移することが見込まれ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今後は、地方債を財源とする大規模事業については、慎重に事業を選択し、適正な財政運営に努める。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満期一括償還地方債は、利用していない。</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千葉県銚子市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本市の将来負担比率６７．８％は、千葉科学大学建設事業補助（平成１６年度～１７年度）、市立高等学校整備事業（平成２２年度）、学校給食センター整備事業（平成２４年度）などの財源として発行した地方債残高や公営企業会計の地方債現在高に対する一般会計からの繰入見込額、退職手当組合に対する負担見込額が多いことが主な要因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今後は、地方債を財源とする大規模事業については、慎重に事業を選択し、将来負担の適正化に努める。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千葉県銚子市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洋上風力発電事業における漁業との協調・共生・振興の取組に係る原資として、千葉銚子オフショアウインド合同会社からの出捐金５億１千万円を積立てた他、財政調整基金の取崩しを行わず、前年度決算剰余金を６億２千万円積立てたため、令和４年度末の基金残高は８億８千万円増加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５年度当初予算では、財政調整基金から約８億９千万円の繰入れを見込み収支を整えており、一定規模の基金残高を確保するため、引き続き施設の統廃合や事務事業の見直しなどの行財政改革を推進し、経常経費の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・銚子市豊里住宅団地公共施設整備等基金：豊里住宅団地の造成に係る公共施設の整備及び維持管理</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・がんばれ銚子ふるさと応援基金：ふるさと納税による寄附金を財源として、寄附者の本市に対する思いを具体化し、多様な人々の参加と協力による個性豊かで活力あるまちづくりを推進</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・銚子市地域再生基金：地域の活力の再生を目的とする事業（地域経済の活性化、文教のまちづくりの推進、地域資源の活用、協働のまちづくりの推進等）の推進</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銚子市漁業振興基金：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洋上風力発電事業における漁業との協調・共生・振興の取組に係る原資として、千葉銚子オフショアウインド合同会社からの出捐金５億１千万円を積立てた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ことによる増加</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市民等からの寄附の目的に合わせ各基金に積立てるとともに、各基金の目的に沿った事業への繰入れを行っていく。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近年の傾向として、市税や普通交付税の減少に加え、介護保険事業等の特別会計に対する繰出金の増加や病院事業に対する多額の補助金等の支出のほか、近年の大規模事業実施に伴って平成２０年度以降公債費が増加するなどの理由で、財政調整基金の残高は減少した。平成２８年度に基金残高は増加したものの、平成２９年度は、様々な事業への支出が増加したことにより、基金繰入れを行った結果、残高は再度減少し、以後令和元年度まで同水準で推移している。令和２年度以降は新型コロナウイルス感染症の影響もあり決算剰余金による財政調整基金の積み増しができているため、令和４年度末残高は約１８億２千万円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今後、施設の統廃合や事務事業の見直しなどの行財政改革を推進し、経常経費の削減に努め財政の安定運営のため、一定規模の残高を確保する。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令和３年度に普通交付税の臨時財政対策債償還基金費分約２億７千万円積立てたことにより増加</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まずは、財政の安定運営のため財政調整金の残高を確保した上で、減債基金に積立てられるよう適正な財政運営に努める。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千葉県銚子市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56,373
53,875
84.20
26,482,459
25,361,353
1,017,808
14,844,953
24,946,640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本市の財政力指数は０．５９で、類似団体平均０．１４を上回っているものの千葉県平均よりは低い数値であることから、今後も市税など自主財源の確保に努める。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30043"/>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89807</xdr:rowOff>
    </xdr:from>
    <xdr:to>
      <xdr:col>23</xdr:col>
      <xdr:colOff>133350</xdr:colOff>
      <xdr:row>37</xdr:row>
      <xdr:rowOff>158750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43345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55336</xdr:rowOff>
    </xdr:from>
    <xdr:to>
      <xdr:col>19</xdr:col>
      <xdr:colOff>133350</xdr:colOff>
      <xdr:row>37</xdr:row>
      <xdr:rowOff>89807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3989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25599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55336</xdr:rowOff>
    </xdr:from>
    <xdr:to>
      <xdr:col>15</xdr:col>
      <xdr:colOff>82550</xdr:colOff>
      <xdr:row>37</xdr:row>
      <xdr:rowOff>89807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63989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143328</xdr:rowOff>
    </xdr:from>
    <xdr:to>
      <xdr:col>15</xdr:col>
      <xdr:colOff>133350</xdr:colOff>
      <xdr:row>39</xdr:row>
      <xdr:rowOff>73478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58255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89807</xdr:rowOff>
    </xdr:from>
    <xdr:to>
      <xdr:col>11</xdr:col>
      <xdr:colOff>31750</xdr:colOff>
      <xdr:row>37</xdr:row>
      <xdr:rowOff>124278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64334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92727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127199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107950</xdr:rowOff>
    </xdr:from>
    <xdr:to>
      <xdr:col>23</xdr:col>
      <xdr:colOff>184150</xdr:colOff>
      <xdr:row>38</xdr:row>
      <xdr:rowOff>38100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124477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39007</xdr:rowOff>
    </xdr:from>
    <xdr:to>
      <xdr:col>19</xdr:col>
      <xdr:colOff>184150</xdr:colOff>
      <xdr:row>37</xdr:row>
      <xdr:rowOff>140607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150784</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151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4536</xdr:rowOff>
    </xdr:from>
    <xdr:to>
      <xdr:col>15</xdr:col>
      <xdr:colOff>133350</xdr:colOff>
      <xdr:row>37</xdr:row>
      <xdr:rowOff>106136</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116313</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39007</xdr:rowOff>
    </xdr:from>
    <xdr:to>
      <xdr:col>11</xdr:col>
      <xdr:colOff>82550</xdr:colOff>
      <xdr:row>37</xdr:row>
      <xdr:rowOff>140607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150784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15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73478</xdr:rowOff>
    </xdr:from>
    <xdr:to>
      <xdr:col>7</xdr:col>
      <xdr:colOff>31750</xdr:colOff>
      <xdr:row>38</xdr:row>
      <xdr:rowOff>3628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13805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本市の経常収支比率は、令和３年度決算から６．２ポイント増加し９１．０％となり、類似団体平均９１．８％を０．８ポイント下回る結果となった。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ながら、前年度と比較して経常収支比率が増加した理由は、臨時財政対策債の減少などにより分母の経常一般財源が約７億８千万円減少したこと及び原油価格高騰などの影響による光熱水費（物件費）の増加、衛生センター整備債の元金償還開始による公債費の増加などにより分子の経常経費充当一般財源が約２億８千万円増加したた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も公共施設の統廃合や事務事業の見直しなどの行政改革を推進し、経常経費の削減に努める。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5957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89746</xdr:rowOff>
    </xdr:from>
    <xdr:to>
      <xdr:col>23</xdr:col>
      <xdr:colOff>133350</xdr:colOff>
      <xdr:row>63</xdr:row>
      <xdr:rowOff>74083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376746"/>
          <a:ext cx="838200" cy="49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59707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89746</xdr:rowOff>
    </xdr:from>
    <xdr:to>
      <xdr:col>19</xdr:col>
      <xdr:colOff>133350</xdr:colOff>
      <xdr:row>64</xdr:row>
      <xdr:rowOff>39370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376746"/>
          <a:ext cx="889000" cy="63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88071</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71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39370</xdr:rowOff>
    </xdr:from>
    <xdr:to>
      <xdr:col>15</xdr:col>
      <xdr:colOff>82550</xdr:colOff>
      <xdr:row>65</xdr:row>
      <xdr:rowOff>69004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1012170"/>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69004</xdr:rowOff>
    </xdr:from>
    <xdr:to>
      <xdr:col>11</xdr:col>
      <xdr:colOff>31750</xdr:colOff>
      <xdr:row>65</xdr:row>
      <xdr:rowOff>77046</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12132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168063</xdr:rowOff>
    </xdr:from>
    <xdr:to>
      <xdr:col>11</xdr:col>
      <xdr:colOff>82550</xdr:colOff>
      <xdr:row>64</xdr:row>
      <xdr:rowOff>98213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108390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60131</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39810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38946</xdr:rowOff>
    </xdr:from>
    <xdr:to>
      <xdr:col>19</xdr:col>
      <xdr:colOff>184150</xdr:colOff>
      <xdr:row>60</xdr:row>
      <xdr:rowOff>140546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150723</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09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160020</xdr:rowOff>
    </xdr:from>
    <xdr:to>
      <xdr:col>15</xdr:col>
      <xdr:colOff>133350</xdr:colOff>
      <xdr:row>64</xdr:row>
      <xdr:rowOff>90170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74947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18204</xdr:rowOff>
    </xdr:from>
    <xdr:to>
      <xdr:col>11</xdr:col>
      <xdr:colOff>82550</xdr:colOff>
      <xdr:row>65</xdr:row>
      <xdr:rowOff>119804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104581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26246</xdr:rowOff>
    </xdr:from>
    <xdr:to>
      <xdr:col>7</xdr:col>
      <xdr:colOff>31750</xdr:colOff>
      <xdr:row>65</xdr:row>
      <xdr:rowOff>127846</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112623</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[140,252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本市の人口１人当たり人件費・物件費等の決算額１４０，２５２円は、類似団体平均</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１７６，２９２円を下回る結果となった。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ながら、類似団体では稀な市立高校を有しており、教育関係の職員数が多いことや、上下水道や消防業務などを直営で行っていることが人件費が高い原因となっているため、今後も引き続き、公共施設の統廃合を進めるとともに、民間で実施可能な事業については、指定管理者制度の導入などにより委託化を進め、経費の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34865</xdr:rowOff>
    </xdr:from>
    <xdr:to>
      <xdr:col>23</xdr:col>
      <xdr:colOff>133350</xdr:colOff>
      <xdr:row>89</xdr:row>
      <xdr:rowOff>90199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22315"/>
          <a:ext cx="0" cy="142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62276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32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90199</xdr:rowOff>
    </xdr:from>
    <xdr:to>
      <xdr:col>24</xdr:col>
      <xdr:colOff>12700</xdr:colOff>
      <xdr:row>89</xdr:row>
      <xdr:rowOff>90199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49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121242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6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34865</xdr:rowOff>
    </xdr:from>
    <xdr:to>
      <xdr:col>24</xdr:col>
      <xdr:colOff>12700</xdr:colOff>
      <xdr:row>81</xdr:row>
      <xdr:rowOff>34865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2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43529</xdr:rowOff>
    </xdr:from>
    <xdr:to>
      <xdr:col>23</xdr:col>
      <xdr:colOff>133350</xdr:colOff>
      <xdr:row>82</xdr:row>
      <xdr:rowOff>65526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02429"/>
          <a:ext cx="838200" cy="2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105236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335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133159</xdr:rowOff>
    </xdr:from>
    <xdr:to>
      <xdr:col>23</xdr:col>
      <xdr:colOff>184150</xdr:colOff>
      <xdr:row>84</xdr:row>
      <xdr:rowOff>63309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6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43529</xdr:rowOff>
    </xdr:from>
    <xdr:to>
      <xdr:col>19</xdr:col>
      <xdr:colOff>133350</xdr:colOff>
      <xdr:row>82</xdr:row>
      <xdr:rowOff>78130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4102429"/>
          <a:ext cx="889000" cy="3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93988</xdr:rowOff>
    </xdr:from>
    <xdr:to>
      <xdr:col>19</xdr:col>
      <xdr:colOff>184150</xdr:colOff>
      <xdr:row>84</xdr:row>
      <xdr:rowOff>24138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8915</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41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142734</xdr:rowOff>
    </xdr:from>
    <xdr:to>
      <xdr:col>15</xdr:col>
      <xdr:colOff>82550</xdr:colOff>
      <xdr:row>82</xdr:row>
      <xdr:rowOff>78130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30184"/>
          <a:ext cx="889000" cy="10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140984</xdr:rowOff>
    </xdr:from>
    <xdr:to>
      <xdr:col>15</xdr:col>
      <xdr:colOff>133350</xdr:colOff>
      <xdr:row>83</xdr:row>
      <xdr:rowOff>71134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55911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86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136041</xdr:rowOff>
    </xdr:from>
    <xdr:to>
      <xdr:col>11</xdr:col>
      <xdr:colOff>31750</xdr:colOff>
      <xdr:row>81</xdr:row>
      <xdr:rowOff>142734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23491"/>
          <a:ext cx="889000" cy="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35647</xdr:rowOff>
    </xdr:from>
    <xdr:to>
      <xdr:col>11</xdr:col>
      <xdr:colOff>82550</xdr:colOff>
      <xdr:row>82</xdr:row>
      <xdr:rowOff>137247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122024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8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1504</xdr:rowOff>
    </xdr:from>
    <xdr:to>
      <xdr:col>7</xdr:col>
      <xdr:colOff>31750</xdr:colOff>
      <xdr:row>82</xdr:row>
      <xdr:rowOff>103104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87881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14726</xdr:rowOff>
    </xdr:from>
    <xdr:to>
      <xdr:col>23</xdr:col>
      <xdr:colOff>184150</xdr:colOff>
      <xdr:row>82</xdr:row>
      <xdr:rowOff>116326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7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31253</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1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164179</xdr:rowOff>
    </xdr:from>
    <xdr:to>
      <xdr:col>19</xdr:col>
      <xdr:colOff>184150</xdr:colOff>
      <xdr:row>82</xdr:row>
      <xdr:rowOff>94329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5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104506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20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27330</xdr:rowOff>
    </xdr:from>
    <xdr:to>
      <xdr:col>15</xdr:col>
      <xdr:colOff>133350</xdr:colOff>
      <xdr:row>82</xdr:row>
      <xdr:rowOff>128930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139107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85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91934</xdr:rowOff>
    </xdr:from>
    <xdr:to>
      <xdr:col>11</xdr:col>
      <xdr:colOff>82550</xdr:colOff>
      <xdr:row>82</xdr:row>
      <xdr:rowOff>22084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7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32261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4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85241</xdr:rowOff>
    </xdr:from>
    <xdr:to>
      <xdr:col>7</xdr:col>
      <xdr:colOff>31750</xdr:colOff>
      <xdr:row>82</xdr:row>
      <xdr:rowOff>15391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7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25568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4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市のラスパイレス指数は、平成２３年度及び平成２４年度、職員給与の減額措置（平成２０年８月～平成２３年７月・平均４．５％カット）の終了及び国家公務員給与の時限的（２年間）減額措置の反映により大幅に上昇した。平成２６年度は国家公務員給与の時限的減額措置の終了、平成２８年度は市独自の職員給与減額措置などにより改善した。今後も引き続き給与水準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52614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12157"/>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153307</xdr:rowOff>
    </xdr:from>
    <xdr:to>
      <xdr:col>81</xdr:col>
      <xdr:colOff>44450</xdr:colOff>
      <xdr:row>87</xdr:row>
      <xdr:rowOff>50800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89800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135363</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37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50800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96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50800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96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153307</xdr:rowOff>
    </xdr:from>
    <xdr:to>
      <xdr:col>68</xdr:col>
      <xdr:colOff>152400</xdr:colOff>
      <xdr:row>87</xdr:row>
      <xdr:rowOff>50800</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8980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74584</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81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市の職員数は、類似団体では稀な市立高校を有していることや上下水道・消防業務を直営で行っていることから、定員適正化計画に基づき職員数削減に取り組んだ結果、前期（平成２９年度～令和３年度）の５か年で２５人の職員数を削減したが、人口１，０００人当たりの職員数は類似団体平均を上回っている状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定年の段階的引き上げが行われている間は、隔年で定年退職者がいない年度が発生するが、年齢構成の平準化や人材育成という観点から、継続的に採用を行う必要があること、また、定年引き上げした６０歳超職員の配置にあたっては、会計年度任用職員からの置き換えが進むことが見込まれる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ICT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の利活用による業務効率化、アウトソーシングを推進し、適正な定員管理に努める。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11854</xdr:rowOff>
    </xdr:from>
    <xdr:to>
      <xdr:col>81</xdr:col>
      <xdr:colOff>44450</xdr:colOff>
      <xdr:row>67</xdr:row>
      <xdr:rowOff>24856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27404"/>
          <a:ext cx="0" cy="13846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168383</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8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24856</xdr:rowOff>
    </xdr:from>
    <xdr:to>
      <xdr:col>81</xdr:col>
      <xdr:colOff>133350</xdr:colOff>
      <xdr:row>67</xdr:row>
      <xdr:rowOff>24856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51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98231</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11854</xdr:rowOff>
    </xdr:from>
    <xdr:to>
      <xdr:col>81</xdr:col>
      <xdr:colOff>133350</xdr:colOff>
      <xdr:row>59</xdr:row>
      <xdr:rowOff>11854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60537</xdr:rowOff>
    </xdr:from>
    <xdr:to>
      <xdr:col>81</xdr:col>
      <xdr:colOff>44450</xdr:colOff>
      <xdr:row>62</xdr:row>
      <xdr:rowOff>80070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690437"/>
          <a:ext cx="8382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92001</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79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75474</xdr:rowOff>
    </xdr:from>
    <xdr:to>
      <xdr:col>81</xdr:col>
      <xdr:colOff>95250</xdr:colOff>
      <xdr:row>62</xdr:row>
      <xdr:rowOff>5624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31810</xdr:rowOff>
    </xdr:from>
    <xdr:to>
      <xdr:col>77</xdr:col>
      <xdr:colOff>44450</xdr:colOff>
      <xdr:row>62</xdr:row>
      <xdr:rowOff>60537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661710"/>
          <a:ext cx="8890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65133</xdr:rowOff>
    </xdr:from>
    <xdr:to>
      <xdr:col>77</xdr:col>
      <xdr:colOff>95250</xdr:colOff>
      <xdr:row>61</xdr:row>
      <xdr:rowOff>166733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5460</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15724</xdr:rowOff>
    </xdr:from>
    <xdr:to>
      <xdr:col>72</xdr:col>
      <xdr:colOff>203200</xdr:colOff>
      <xdr:row>62</xdr:row>
      <xdr:rowOff>31810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64562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133246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160746</xdr:rowOff>
    </xdr:from>
    <xdr:to>
      <xdr:col>68</xdr:col>
      <xdr:colOff>152400</xdr:colOff>
      <xdr:row>62</xdr:row>
      <xdr:rowOff>15724</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619196"/>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26065</xdr:rowOff>
    </xdr:from>
    <xdr:to>
      <xdr:col>68</xdr:col>
      <xdr:colOff>203200</xdr:colOff>
      <xdr:row>61</xdr:row>
      <xdr:rowOff>127665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137842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21469</xdr:rowOff>
    </xdr:from>
    <xdr:to>
      <xdr:col>64</xdr:col>
      <xdr:colOff>152400</xdr:colOff>
      <xdr:row>61</xdr:row>
      <xdr:rowOff>123069</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133246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29270</xdr:rowOff>
    </xdr:from>
    <xdr:to>
      <xdr:col>81</xdr:col>
      <xdr:colOff>95250</xdr:colOff>
      <xdr:row>62</xdr:row>
      <xdr:rowOff>130870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65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1347</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631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9737</xdr:rowOff>
    </xdr:from>
    <xdr:to>
      <xdr:col>77</xdr:col>
      <xdr:colOff>95250</xdr:colOff>
      <xdr:row>62</xdr:row>
      <xdr:rowOff>111337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96114</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72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152460</xdr:rowOff>
    </xdr:from>
    <xdr:to>
      <xdr:col>73</xdr:col>
      <xdr:colOff>44450</xdr:colOff>
      <xdr:row>62</xdr:row>
      <xdr:rowOff>82610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6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67387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6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136374</xdr:rowOff>
    </xdr:from>
    <xdr:to>
      <xdr:col>68</xdr:col>
      <xdr:colOff>203200</xdr:colOff>
      <xdr:row>62</xdr:row>
      <xdr:rowOff>66524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5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51301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68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109946</xdr:rowOff>
    </xdr:from>
    <xdr:to>
      <xdr:col>64</xdr:col>
      <xdr:colOff>152400</xdr:colOff>
      <xdr:row>62</xdr:row>
      <xdr:rowOff>40096</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24873</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654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市の実質公債費比率１２．２％は、類似団体平均８．０％を大きく上回っている。これは、千葉科学大学建設事業補助の財源として発行した地方債の元利償還金や公営企業会計が発行した地方債の元利償還金に対する一般会計からの繰入金が多いことが主な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広域ごみ処理施設整備債、衛生センター整備債の償還が本格化することにより、同比率は高い水準で推移することが見込まれることから、地方債を財源とする大規模事業については、慎重に事業を選択し、適正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44</xdr:row>
      <xdr:rowOff>50195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203648"/>
          <a:ext cx="0" cy="13903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22272</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50195</xdr:rowOff>
    </xdr:from>
    <xdr:to>
      <xdr:col>81</xdr:col>
      <xdr:colOff>133350</xdr:colOff>
      <xdr:row>44</xdr:row>
      <xdr:rowOff>50195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129722</xdr:rowOff>
    </xdr:from>
    <xdr:to>
      <xdr:col>81</xdr:col>
      <xdr:colOff>44450</xdr:colOff>
      <xdr:row>43</xdr:row>
      <xdr:rowOff>152702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179800" y="7502072"/>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150179</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836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133652</xdr:rowOff>
    </xdr:from>
    <xdr:to>
      <xdr:col>81</xdr:col>
      <xdr:colOff>95250</xdr:colOff>
      <xdr:row>41</xdr:row>
      <xdr:rowOff>63802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129722</xdr:rowOff>
    </xdr:from>
    <xdr:to>
      <xdr:col>77</xdr:col>
      <xdr:colOff>44450</xdr:colOff>
      <xdr:row>43</xdr:row>
      <xdr:rowOff>152702</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5290800" y="750207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133652</xdr:rowOff>
    </xdr:from>
    <xdr:to>
      <xdr:col>77</xdr:col>
      <xdr:colOff>95250</xdr:colOff>
      <xdr:row>41</xdr:row>
      <xdr:rowOff>63802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73979</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76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152702</xdr:rowOff>
    </xdr:from>
    <xdr:to>
      <xdr:col>72</xdr:col>
      <xdr:colOff>203200</xdr:colOff>
      <xdr:row>44</xdr:row>
      <xdr:rowOff>96157</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4401800" y="7525052"/>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96157</xdr:rowOff>
    </xdr:from>
    <xdr:to>
      <xdr:col>68</xdr:col>
      <xdr:colOff>152400</xdr:colOff>
      <xdr:row>44</xdr:row>
      <xdr:rowOff>107648</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3512800" y="76399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99181</xdr:rowOff>
    </xdr:from>
    <xdr:to>
      <xdr:col>68</xdr:col>
      <xdr:colOff>203200</xdr:colOff>
      <xdr:row>41</xdr:row>
      <xdr:rowOff>29331</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39508</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50999</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101902</xdr:rowOff>
    </xdr:from>
    <xdr:to>
      <xdr:col>81</xdr:col>
      <xdr:colOff>95250</xdr:colOff>
      <xdr:row>44</xdr:row>
      <xdr:rowOff>32052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169229</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737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78922</xdr:rowOff>
    </xdr:from>
    <xdr:to>
      <xdr:col>77</xdr:col>
      <xdr:colOff>95250</xdr:colOff>
      <xdr:row>44</xdr:row>
      <xdr:rowOff>9072</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165299</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101902</xdr:rowOff>
    </xdr:from>
    <xdr:to>
      <xdr:col>73</xdr:col>
      <xdr:colOff>44450</xdr:colOff>
      <xdr:row>44</xdr:row>
      <xdr:rowOff>32052</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16829</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45357</xdr:rowOff>
    </xdr:from>
    <xdr:to>
      <xdr:col>68</xdr:col>
      <xdr:colOff>203200</xdr:colOff>
      <xdr:row>44</xdr:row>
      <xdr:rowOff>146957</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131734</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56848</xdr:rowOff>
    </xdr:from>
    <xdr:to>
      <xdr:col>64</xdr:col>
      <xdr:colOff>152400</xdr:colOff>
      <xdr:row>44</xdr:row>
      <xdr:rowOff>158448</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143225</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市の将来負担比率は、地方債現在高の減少及び財政調整基金の増による充当可能基金の増加などにより将来負担額が減少し、令和３年度決算から２５ポイント減少の６７．８％になったが、類似団体平均４．０％を大きく上回っている。これは、千葉科学大学建設事業補助（平成１６年度～１７年度）、市立高等学校整備事業（平成２２年度）、学校給食センター整備事業（平成２４年度）などの財源として発行した地方債残高や公営企業会計の地方債現在高に対する一般会計からの繰入見込額、退職手当組合に対する負担見込額が多いことが主な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今後は、地方債を財源とする大規模事業については、慎重に事業を選択し、将来負担の適正化に努める。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a:extLst>
            <a:ext uri="{FF2B5EF4-FFF2-40B4-BE49-F238E27FC236}">
              <a16:creationId xmlns:a16="http://schemas.microsoft.com/office/drawing/2014/main" id="{00000000-0008-0000-0300-0000C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21</xdr:row>
      <xdr:rowOff>92770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7018000" y="2313214"/>
          <a:ext cx="0" cy="13800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64847</xdr:rowOff>
    </xdr:from>
    <xdr:ext cx="762000" cy="259045"/>
    <xdr:sp macro="" textlink="">
      <xdr:nvSpPr>
        <xdr:cNvPr id="450" name="将来負担の状況最小値テキスト">
          <a:extLst>
            <a:ext uri="{FF2B5EF4-FFF2-40B4-BE49-F238E27FC236}">
              <a16:creationId xmlns:a16="http://schemas.microsoft.com/office/drawing/2014/main" id="{00000000-0008-0000-0300-0000C2010000}"/>
            </a:ext>
          </a:extLst>
        </xdr:cNvPr>
        <xdr:cNvSpPr txBox="1"/>
      </xdr:nvSpPr>
      <xdr:spPr>
        <a:xfrm>
          <a:off x="17106900" y="366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92770</xdr:rowOff>
    </xdr:from>
    <xdr:to>
      <xdr:col>81</xdr:col>
      <xdr:colOff>133350</xdr:colOff>
      <xdr:row>21</xdr:row>
      <xdr:rowOff>92770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369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2" name="将来負担の状況最大値テキスト">
          <a:extLst>
            <a:ext uri="{FF2B5EF4-FFF2-40B4-BE49-F238E27FC236}">
              <a16:creationId xmlns:a16="http://schemas.microsoft.com/office/drawing/2014/main" id="{00000000-0008-0000-0300-0000C4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6169</xdr:rowOff>
    </xdr:from>
    <xdr:to>
      <xdr:col>81</xdr:col>
      <xdr:colOff>44450</xdr:colOff>
      <xdr:row>19</xdr:row>
      <xdr:rowOff>121981</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6179800" y="3092269"/>
          <a:ext cx="838200" cy="28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55" name="将来負担の状況平均値テキスト">
          <a:extLst>
            <a:ext uri="{FF2B5EF4-FFF2-40B4-BE49-F238E27FC236}">
              <a16:creationId xmlns:a16="http://schemas.microsoft.com/office/drawing/2014/main" id="{00000000-0008-0000-0300-0000C7010000}"/>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79526</xdr:rowOff>
    </xdr:from>
    <xdr:to>
      <xdr:col>81</xdr:col>
      <xdr:colOff>95250</xdr:colOff>
      <xdr:row>14</xdr:row>
      <xdr:rowOff>9676</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967200" y="23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121981</xdr:rowOff>
    </xdr:from>
    <xdr:to>
      <xdr:col>77</xdr:col>
      <xdr:colOff>44450</xdr:colOff>
      <xdr:row>21</xdr:row>
      <xdr:rowOff>37616</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5290800" y="3379531"/>
          <a:ext cx="889000" cy="25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82731</xdr:rowOff>
    </xdr:from>
    <xdr:to>
      <xdr:col>77</xdr:col>
      <xdr:colOff>95250</xdr:colOff>
      <xdr:row>15</xdr:row>
      <xdr:rowOff>12881</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6129000" y="248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23058</xdr:rowOff>
    </xdr:from>
    <xdr:ext cx="7366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798800" y="2251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37616</xdr:rowOff>
    </xdr:from>
    <xdr:to>
      <xdr:col>72</xdr:col>
      <xdr:colOff>203200</xdr:colOff>
      <xdr:row>22</xdr:row>
      <xdr:rowOff>115510</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flipV="1">
          <a:off x="14401800" y="3638066"/>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12398</xdr:rowOff>
    </xdr:from>
    <xdr:to>
      <xdr:col>73</xdr:col>
      <xdr:colOff>44450</xdr:colOff>
      <xdr:row>15</xdr:row>
      <xdr:rowOff>113998</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5240000" y="258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124175</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35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115510</xdr:rowOff>
    </xdr:from>
    <xdr:to>
      <xdr:col>68</xdr:col>
      <xdr:colOff>152400</xdr:colOff>
      <xdr:row>23</xdr:row>
      <xdr:rowOff>53219</xdr:rowOff>
    </xdr:to>
    <xdr:cxnSp macro="">
      <xdr:nvCxnSpPr>
        <xdr:cNvPr id="463" name="直線コネクタ 462">
          <a:extLst>
            <a:ext uri="{FF2B5EF4-FFF2-40B4-BE49-F238E27FC236}">
              <a16:creationId xmlns:a16="http://schemas.microsoft.com/office/drawing/2014/main" id="{00000000-0008-0000-0300-0000CF010000}"/>
            </a:ext>
          </a:extLst>
        </xdr:cNvPr>
        <xdr:cNvCxnSpPr/>
      </xdr:nvCxnSpPr>
      <xdr:spPr>
        <a:xfrm flipV="1">
          <a:off x="13512800" y="3887410"/>
          <a:ext cx="889000" cy="10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126395</xdr:rowOff>
    </xdr:from>
    <xdr:to>
      <xdr:col>68</xdr:col>
      <xdr:colOff>203200</xdr:colOff>
      <xdr:row>15</xdr:row>
      <xdr:rowOff>56545</xdr:rowOff>
    </xdr:to>
    <xdr:sp macro="" textlink="">
      <xdr:nvSpPr>
        <xdr:cNvPr id="464" name="フローチャート: 判断 463">
          <a:extLst>
            <a:ext uri="{FF2B5EF4-FFF2-40B4-BE49-F238E27FC236}">
              <a16:creationId xmlns:a16="http://schemas.microsoft.com/office/drawing/2014/main" id="{00000000-0008-0000-0300-0000D0010000}"/>
            </a:ext>
          </a:extLst>
        </xdr:cNvPr>
        <xdr:cNvSpPr/>
      </xdr:nvSpPr>
      <xdr:spPr>
        <a:xfrm>
          <a:off x="14351000" y="252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66722</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29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66" name="フローチャート: 判断 465">
          <a:extLst>
            <a:ext uri="{FF2B5EF4-FFF2-40B4-BE49-F238E27FC236}">
              <a16:creationId xmlns:a16="http://schemas.microsoft.com/office/drawing/2014/main" id="{00000000-0008-0000-0300-0000D2010000}"/>
            </a:ext>
          </a:extLst>
        </xdr:cNvPr>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126819</xdr:rowOff>
    </xdr:from>
    <xdr:to>
      <xdr:col>81</xdr:col>
      <xdr:colOff>95250</xdr:colOff>
      <xdr:row>18</xdr:row>
      <xdr:rowOff>56969</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6967200" y="304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98896</xdr:rowOff>
    </xdr:from>
    <xdr:ext cx="762000" cy="259045"/>
    <xdr:sp macro="" textlink="">
      <xdr:nvSpPr>
        <xdr:cNvPr id="474" name="将来負担の状況該当値テキスト">
          <a:extLst>
            <a:ext uri="{FF2B5EF4-FFF2-40B4-BE49-F238E27FC236}">
              <a16:creationId xmlns:a16="http://schemas.microsoft.com/office/drawing/2014/main" id="{00000000-0008-0000-0300-0000DA010000}"/>
            </a:ext>
          </a:extLst>
        </xdr:cNvPr>
        <xdr:cNvSpPr txBox="1"/>
      </xdr:nvSpPr>
      <xdr:spPr>
        <a:xfrm>
          <a:off x="17106900" y="301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71181</xdr:rowOff>
    </xdr:from>
    <xdr:to>
      <xdr:col>77</xdr:col>
      <xdr:colOff>95250</xdr:colOff>
      <xdr:row>20</xdr:row>
      <xdr:rowOff>1331</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6129000" y="332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157558</xdr:rowOff>
    </xdr:from>
    <xdr:ext cx="7366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5798800" y="341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158266</xdr:rowOff>
    </xdr:from>
    <xdr:to>
      <xdr:col>73</xdr:col>
      <xdr:colOff>44450</xdr:colOff>
      <xdr:row>21</xdr:row>
      <xdr:rowOff>88416</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5240000" y="358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73193</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4909800" y="3673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64710</xdr:rowOff>
    </xdr:from>
    <xdr:to>
      <xdr:col>68</xdr:col>
      <xdr:colOff>203200</xdr:colOff>
      <xdr:row>22</xdr:row>
      <xdr:rowOff>166310</xdr:rowOff>
    </xdr:to>
    <xdr:sp macro="" textlink="">
      <xdr:nvSpPr>
        <xdr:cNvPr id="479" name="楕円 478">
          <a:extLst>
            <a:ext uri="{FF2B5EF4-FFF2-40B4-BE49-F238E27FC236}">
              <a16:creationId xmlns:a16="http://schemas.microsoft.com/office/drawing/2014/main" id="{00000000-0008-0000-0300-0000DF010000}"/>
            </a:ext>
          </a:extLst>
        </xdr:cNvPr>
        <xdr:cNvSpPr/>
      </xdr:nvSpPr>
      <xdr:spPr>
        <a:xfrm>
          <a:off x="14351000" y="383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151087</xdr:rowOff>
    </xdr:from>
    <xdr:ext cx="762000" cy="259045"/>
    <xdr:sp macro="" textlink="">
      <xdr:nvSpPr>
        <xdr:cNvPr id="480" name="テキスト ボックス 479">
          <a:extLst>
            <a:ext uri="{FF2B5EF4-FFF2-40B4-BE49-F238E27FC236}">
              <a16:creationId xmlns:a16="http://schemas.microsoft.com/office/drawing/2014/main" id="{00000000-0008-0000-0300-0000E0010000}"/>
            </a:ext>
          </a:extLst>
        </xdr:cNvPr>
        <xdr:cNvSpPr txBox="1"/>
      </xdr:nvSpPr>
      <xdr:spPr>
        <a:xfrm>
          <a:off x="14020800" y="392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23</xdr:row>
      <xdr:rowOff>2419</xdr:rowOff>
    </xdr:from>
    <xdr:to>
      <xdr:col>64</xdr:col>
      <xdr:colOff>152400</xdr:colOff>
      <xdr:row>23</xdr:row>
      <xdr:rowOff>104019</xdr:rowOff>
    </xdr:to>
    <xdr:sp macro="" textlink="">
      <xdr:nvSpPr>
        <xdr:cNvPr id="481" name="楕円 480">
          <a:extLst>
            <a:ext uri="{FF2B5EF4-FFF2-40B4-BE49-F238E27FC236}">
              <a16:creationId xmlns:a16="http://schemas.microsoft.com/office/drawing/2014/main" id="{00000000-0008-0000-0300-0000E1010000}"/>
            </a:ext>
          </a:extLst>
        </xdr:cNvPr>
        <xdr:cNvSpPr/>
      </xdr:nvSpPr>
      <xdr:spPr>
        <a:xfrm>
          <a:off x="13462000" y="394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88796</xdr:rowOff>
    </xdr:from>
    <xdr:ext cx="762000" cy="259045"/>
    <xdr:sp macro="" textlink="">
      <xdr:nvSpPr>
        <xdr:cNvPr id="482" name="テキスト ボックス 481">
          <a:extLst>
            <a:ext uri="{FF2B5EF4-FFF2-40B4-BE49-F238E27FC236}">
              <a16:creationId xmlns:a16="http://schemas.microsoft.com/office/drawing/2014/main" id="{00000000-0008-0000-0300-0000E2010000}"/>
            </a:ext>
          </a:extLst>
        </xdr:cNvPr>
        <xdr:cNvSpPr txBox="1"/>
      </xdr:nvSpPr>
      <xdr:spPr>
        <a:xfrm>
          <a:off x="13131800" y="4032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千葉県銚子市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56,373
53,875
84.20
26,482,459
25,361,353
1,017,808
14,844,953
24,946,640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市の人件費に係る経常収支比率３１．４％は、類似団体平均２４．０％を大きく上回っている。これは類似団体では稀な市立高校を有しており、教育関係の職員数が多いことや、上下水道や消防業務などを直営で行っていることが人件費が高い原因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今後も引き続き、公共施設の統廃合を進めるとともに、民間で実施可能な事業については、指定管理者制度の導入などにより委託化を進め、経費の削減に努める。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161290</xdr:rowOff>
    </xdr:from>
    <xdr:to>
      <xdr:col>24</xdr:col>
      <xdr:colOff>25400</xdr:colOff>
      <xdr:row>40</xdr:row>
      <xdr:rowOff>43180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8478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161290</xdr:rowOff>
    </xdr:from>
    <xdr:to>
      <xdr:col>19</xdr:col>
      <xdr:colOff>187325</xdr:colOff>
      <xdr:row>41</xdr:row>
      <xdr:rowOff>39370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84784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165100</xdr:rowOff>
    </xdr:from>
    <xdr:to>
      <xdr:col>15</xdr:col>
      <xdr:colOff>98425</xdr:colOff>
      <xdr:row>41</xdr:row>
      <xdr:rowOff>39370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7023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26670</xdr:rowOff>
    </xdr:from>
    <xdr:to>
      <xdr:col>15</xdr:col>
      <xdr:colOff>149225</xdr:colOff>
      <xdr:row>37</xdr:row>
      <xdr:rowOff>128270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138447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165100</xdr:rowOff>
    </xdr:from>
    <xdr:to>
      <xdr:col>11</xdr:col>
      <xdr:colOff>9525</xdr:colOff>
      <xdr:row>41</xdr:row>
      <xdr:rowOff>31750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7023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163830</xdr:rowOff>
    </xdr:from>
    <xdr:to>
      <xdr:col>24</xdr:col>
      <xdr:colOff>76200</xdr:colOff>
      <xdr:row>40</xdr:row>
      <xdr:rowOff>93980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72407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5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110490</xdr:rowOff>
    </xdr:from>
    <xdr:to>
      <xdr:col>20</xdr:col>
      <xdr:colOff>38100</xdr:colOff>
      <xdr:row>40</xdr:row>
      <xdr:rowOff>40640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25417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8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160020</xdr:rowOff>
    </xdr:from>
    <xdr:to>
      <xdr:col>15</xdr:col>
      <xdr:colOff>149225</xdr:colOff>
      <xdr:row>41</xdr:row>
      <xdr:rowOff>90170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701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74947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10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114300</xdr:rowOff>
    </xdr:from>
    <xdr:to>
      <xdr:col>11</xdr:col>
      <xdr:colOff>60325</xdr:colOff>
      <xdr:row>41</xdr:row>
      <xdr:rowOff>44450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29227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152400</xdr:rowOff>
    </xdr:from>
    <xdr:to>
      <xdr:col>6</xdr:col>
      <xdr:colOff>171450</xdr:colOff>
      <xdr:row>41</xdr:row>
      <xdr:rowOff>82550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67327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本市の物件費に係る経常収支比率１０．１％は、類似団体平均１４．４％を下回っている。これは、各施設（社会教育・民生施設）の管理運営を直営で行っているため、委託料などが類似団体平均を下回っていることが主な要因である。しかしながら、前年度と比較して物件費に係る経常収支比率が増加した理由は、原油価格や物価高騰の影響により光熱水費や委託料などが増加したた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21</xdr:row>
      <xdr:rowOff>19050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717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162577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19050</xdr:rowOff>
    </xdr:from>
    <xdr:to>
      <xdr:col>82</xdr:col>
      <xdr:colOff>196850</xdr:colOff>
      <xdr:row>21</xdr:row>
      <xdr:rowOff>19050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1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127000</xdr:rowOff>
    </xdr:from>
    <xdr:to>
      <xdr:col>82</xdr:col>
      <xdr:colOff>107950</xdr:colOff>
      <xdr:row>13</xdr:row>
      <xdr:rowOff>133350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1844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127000</xdr:rowOff>
    </xdr:from>
    <xdr:to>
      <xdr:col>78</xdr:col>
      <xdr:colOff>69850</xdr:colOff>
      <xdr:row>14</xdr:row>
      <xdr:rowOff>63500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1844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120650</xdr:rowOff>
    </xdr:from>
    <xdr:to>
      <xdr:col>78</xdr:col>
      <xdr:colOff>120650</xdr:colOff>
      <xdr:row>16</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35577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63500</xdr:rowOff>
    </xdr:from>
    <xdr:to>
      <xdr:col>73</xdr:col>
      <xdr:colOff>180975</xdr:colOff>
      <xdr:row>14</xdr:row>
      <xdr:rowOff>114300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463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99077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114300</xdr:rowOff>
    </xdr:from>
    <xdr:to>
      <xdr:col>69</xdr:col>
      <xdr:colOff>92075</xdr:colOff>
      <xdr:row>14</xdr:row>
      <xdr:rowOff>114300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514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165100</xdr:rowOff>
    </xdr:from>
    <xdr:to>
      <xdr:col>69</xdr:col>
      <xdr:colOff>142875</xdr:colOff>
      <xdr:row>17</xdr:row>
      <xdr:rowOff>95250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80027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127000</xdr:rowOff>
    </xdr:from>
    <xdr:to>
      <xdr:col>65</xdr:col>
      <xdr:colOff>53975</xdr:colOff>
      <xdr:row>17</xdr:row>
      <xdr:rowOff>57150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41927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82550</xdr:rowOff>
    </xdr:from>
    <xdr:to>
      <xdr:col>82</xdr:col>
      <xdr:colOff>158750</xdr:colOff>
      <xdr:row>14</xdr:row>
      <xdr:rowOff>12700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3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99077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76200</xdr:rowOff>
    </xdr:from>
    <xdr:to>
      <xdr:col>78</xdr:col>
      <xdr:colOff>120650</xdr:colOff>
      <xdr:row>13</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1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16527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190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12700</xdr:rowOff>
    </xdr:from>
    <xdr:to>
      <xdr:col>74</xdr:col>
      <xdr:colOff>31750</xdr:colOff>
      <xdr:row>14</xdr:row>
      <xdr:rowOff>114300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124477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63500</xdr:rowOff>
    </xdr:from>
    <xdr:to>
      <xdr:col>69</xdr:col>
      <xdr:colOff>142875</xdr:colOff>
      <xdr:row>14</xdr:row>
      <xdr:rowOff>165100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3827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63500</xdr:rowOff>
    </xdr:from>
    <xdr:to>
      <xdr:col>65</xdr:col>
      <xdr:colOff>53975</xdr:colOff>
      <xdr:row>14</xdr:row>
      <xdr:rowOff>165100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3827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本市の扶助費に係る経常収支比率８．４％は、類似団体平均９．３％を下回っているが、高齢化により介護給付費や生活保護費は増加していくことが見込まれるため、市単独給付のあり方については慎重に検討し、可能な限り義務的経費の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88138</xdr:rowOff>
    </xdr:from>
    <xdr:to>
      <xdr:col>24</xdr:col>
      <xdr:colOff>25400</xdr:colOff>
      <xdr:row>61</xdr:row>
      <xdr:rowOff>170434</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74988"/>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142511</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170434</xdr:rowOff>
    </xdr:from>
    <xdr:to>
      <xdr:col>24</xdr:col>
      <xdr:colOff>114300</xdr:colOff>
      <xdr:row>61</xdr:row>
      <xdr:rowOff>170434</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3065</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1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88138</xdr:rowOff>
    </xdr:from>
    <xdr:to>
      <xdr:col>24</xdr:col>
      <xdr:colOff>114300</xdr:colOff>
      <xdr:row>53</xdr:row>
      <xdr:rowOff>88138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7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xdr:rowOff>
    </xdr:from>
    <xdr:to>
      <xdr:col>24</xdr:col>
      <xdr:colOff>25400</xdr:colOff>
      <xdr:row>55</xdr:row>
      <xdr:rowOff>37846</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4310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41419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71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69342</xdr:rowOff>
    </xdr:from>
    <xdr:to>
      <xdr:col>24</xdr:col>
      <xdr:colOff>76200</xdr:colOff>
      <xdr:row>55</xdr:row>
      <xdr:rowOff>170942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xdr:rowOff>
    </xdr:from>
    <xdr:to>
      <xdr:col>19</xdr:col>
      <xdr:colOff>187325</xdr:colOff>
      <xdr:row>55</xdr:row>
      <xdr:rowOff>56134</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4310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51054</xdr:rowOff>
    </xdr:from>
    <xdr:to>
      <xdr:col>20</xdr:col>
      <xdr:colOff>38100</xdr:colOff>
      <xdr:row>55</xdr:row>
      <xdr:rowOff>152654</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137431</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67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56134</xdr:rowOff>
    </xdr:from>
    <xdr:to>
      <xdr:col>15</xdr:col>
      <xdr:colOff>98425</xdr:colOff>
      <xdr:row>55</xdr:row>
      <xdr:rowOff>101854</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4858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151638</xdr:rowOff>
    </xdr:from>
    <xdr:to>
      <xdr:col>15</xdr:col>
      <xdr:colOff>149225</xdr:colOff>
      <xdr:row>56</xdr:row>
      <xdr:rowOff>81788</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66565</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101854</xdr:rowOff>
    </xdr:from>
    <xdr:to>
      <xdr:col>11</xdr:col>
      <xdr:colOff>9525</xdr:colOff>
      <xdr:row>55</xdr:row>
      <xdr:rowOff>156718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5316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62484</xdr:rowOff>
    </xdr:from>
    <xdr:to>
      <xdr:col>11</xdr:col>
      <xdr:colOff>60325</xdr:colOff>
      <xdr:row>56</xdr:row>
      <xdr:rowOff>164084</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148861</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xdr:rowOff>
    </xdr:from>
    <xdr:to>
      <xdr:col>6</xdr:col>
      <xdr:colOff>171450</xdr:colOff>
      <xdr:row>56</xdr:row>
      <xdr:rowOff>118364</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103141</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158496</xdr:rowOff>
    </xdr:from>
    <xdr:to>
      <xdr:col>24</xdr:col>
      <xdr:colOff>76200</xdr:colOff>
      <xdr:row>55</xdr:row>
      <xdr:rowOff>88646</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3573</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6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121920</xdr:rowOff>
    </xdr:from>
    <xdr:to>
      <xdr:col>20</xdr:col>
      <xdr:colOff>38100</xdr:colOff>
      <xdr:row>55</xdr:row>
      <xdr:rowOff>52070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62247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5334</xdr:rowOff>
    </xdr:from>
    <xdr:to>
      <xdr:col>15</xdr:col>
      <xdr:colOff>149225</xdr:colOff>
      <xdr:row>55</xdr:row>
      <xdr:rowOff>106934</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117111</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0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51054</xdr:rowOff>
    </xdr:from>
    <xdr:to>
      <xdr:col>11</xdr:col>
      <xdr:colOff>60325</xdr:colOff>
      <xdr:row>55</xdr:row>
      <xdr:rowOff>152654</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162831</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4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105918</xdr:rowOff>
    </xdr:from>
    <xdr:to>
      <xdr:col>6</xdr:col>
      <xdr:colOff>171450</xdr:colOff>
      <xdr:row>56</xdr:row>
      <xdr:rowOff>36068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46245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本市のその他に係る経常収支比率１４．５％は、類似団体平均１３．１％を１．４ポイント上回っている。前年度と比較してその他経費に係る経常収支比率が増加した理由は、後期高齢者医療広域連合への負担金などが増加したため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今後も公営企業会計及び特別会計の健全化、適正化を図り、普通会計の負担額を減らしていくよう努める。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59</xdr:row>
      <xdr:rowOff>6350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118600"/>
          <a:ext cx="0" cy="1003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149877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6350</xdr:rowOff>
    </xdr:from>
    <xdr:to>
      <xdr:col>82</xdr:col>
      <xdr:colOff>196850</xdr:colOff>
      <xdr:row>59</xdr:row>
      <xdr:rowOff>6350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12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152400</xdr:rowOff>
    </xdr:from>
    <xdr:to>
      <xdr:col>82</xdr:col>
      <xdr:colOff>107950</xdr:colOff>
      <xdr:row>57</xdr:row>
      <xdr:rowOff>6350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753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137177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395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120650</xdr:rowOff>
    </xdr:from>
    <xdr:to>
      <xdr:col>82</xdr:col>
      <xdr:colOff>158750</xdr:colOff>
      <xdr:row>56</xdr:row>
      <xdr:rowOff>50800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152400</xdr:rowOff>
    </xdr:from>
    <xdr:to>
      <xdr:col>78</xdr:col>
      <xdr:colOff>69850</xdr:colOff>
      <xdr:row>57</xdr:row>
      <xdr:rowOff>6350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753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82550</xdr:rowOff>
    </xdr:from>
    <xdr:to>
      <xdr:col>78</xdr:col>
      <xdr:colOff>120650</xdr:colOff>
      <xdr:row>56</xdr:row>
      <xdr:rowOff>12700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22877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28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6350</xdr:rowOff>
    </xdr:from>
    <xdr:to>
      <xdr:col>73</xdr:col>
      <xdr:colOff>180975</xdr:colOff>
      <xdr:row>61</xdr:row>
      <xdr:rowOff>19050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779000"/>
          <a:ext cx="889000" cy="69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120650</xdr:rowOff>
    </xdr:from>
    <xdr:to>
      <xdr:col>74</xdr:col>
      <xdr:colOff>31750</xdr:colOff>
      <xdr:row>56</xdr:row>
      <xdr:rowOff>50800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60977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114300</xdr:rowOff>
    </xdr:from>
    <xdr:to>
      <xdr:col>69</xdr:col>
      <xdr:colOff>92075</xdr:colOff>
      <xdr:row>61</xdr:row>
      <xdr:rowOff>19050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401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6350</xdr:rowOff>
    </xdr:from>
    <xdr:to>
      <xdr:col>69</xdr:col>
      <xdr:colOff>142875</xdr:colOff>
      <xdr:row>57</xdr:row>
      <xdr:rowOff>107950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118127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168927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127000</xdr:rowOff>
    </xdr:from>
    <xdr:to>
      <xdr:col>82</xdr:col>
      <xdr:colOff>158750</xdr:colOff>
      <xdr:row>57</xdr:row>
      <xdr:rowOff>57150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99077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101600</xdr:rowOff>
    </xdr:from>
    <xdr:to>
      <xdr:col>78</xdr:col>
      <xdr:colOff>120650</xdr:colOff>
      <xdr:row>57</xdr:row>
      <xdr:rowOff>31750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16527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127000</xdr:rowOff>
    </xdr:from>
    <xdr:to>
      <xdr:col>74</xdr:col>
      <xdr:colOff>31750</xdr:colOff>
      <xdr:row>57</xdr:row>
      <xdr:rowOff>57150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41927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139700</xdr:rowOff>
    </xdr:from>
    <xdr:to>
      <xdr:col>69</xdr:col>
      <xdr:colOff>142875</xdr:colOff>
      <xdr:row>61</xdr:row>
      <xdr:rowOff>69850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54627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63500</xdr:rowOff>
    </xdr:from>
    <xdr:to>
      <xdr:col>65</xdr:col>
      <xdr:colOff>53975</xdr:colOff>
      <xdr:row>60</xdr:row>
      <xdr:rowOff>165100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本市の補助費等に係る経常収支比率６．３％は、類似団体平均１２．１％を大きく下回っている。これは、上下水道や消防業務などを市直営で行っていることから、一部事務組合に対する負担金等決算額が類似団体平均を大きく下回っていることが主な要因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29845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9105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104140</xdr:rowOff>
    </xdr:from>
    <xdr:to>
      <xdr:col>82</xdr:col>
      <xdr:colOff>107950</xdr:colOff>
      <xdr:row>36</xdr:row>
      <xdr:rowOff>29845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104890"/>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111142</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45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139065</xdr:rowOff>
    </xdr:from>
    <xdr:to>
      <xdr:col>82</xdr:col>
      <xdr:colOff>158750</xdr:colOff>
      <xdr:row>38</xdr:row>
      <xdr:rowOff>69215</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104140</xdr:rowOff>
    </xdr:from>
    <xdr:to>
      <xdr:col>78</xdr:col>
      <xdr:colOff>69850</xdr:colOff>
      <xdr:row>35</xdr:row>
      <xdr:rowOff>115570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1048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133350</xdr:rowOff>
    </xdr:from>
    <xdr:to>
      <xdr:col>78</xdr:col>
      <xdr:colOff>120650</xdr:colOff>
      <xdr:row>38</xdr:row>
      <xdr:rowOff>63500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98425</xdr:rowOff>
    </xdr:from>
    <xdr:to>
      <xdr:col>73</xdr:col>
      <xdr:colOff>180975</xdr:colOff>
      <xdr:row>35</xdr:row>
      <xdr:rowOff>115570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5927725"/>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127635</xdr:rowOff>
    </xdr:from>
    <xdr:to>
      <xdr:col>74</xdr:col>
      <xdr:colOff>31750</xdr:colOff>
      <xdr:row>38</xdr:row>
      <xdr:rowOff>57785</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42562</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5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98425</xdr:rowOff>
    </xdr:from>
    <xdr:to>
      <xdr:col>69</xdr:col>
      <xdr:colOff>92075</xdr:colOff>
      <xdr:row>34</xdr:row>
      <xdr:rowOff>98425</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59277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47625</xdr:rowOff>
    </xdr:from>
    <xdr:to>
      <xdr:col>69</xdr:col>
      <xdr:colOff>142875</xdr:colOff>
      <xdr:row>37</xdr:row>
      <xdr:rowOff>149225</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134002</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24765</xdr:rowOff>
    </xdr:from>
    <xdr:to>
      <xdr:col>65</xdr:col>
      <xdr:colOff>53975</xdr:colOff>
      <xdr:row>37</xdr:row>
      <xdr:rowOff>126365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111142</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5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150495</xdr:rowOff>
    </xdr:from>
    <xdr:to>
      <xdr:col>82</xdr:col>
      <xdr:colOff>158750</xdr:colOff>
      <xdr:row>36</xdr:row>
      <xdr:rowOff>80645</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1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167022</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99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53340</xdr:rowOff>
    </xdr:from>
    <xdr:to>
      <xdr:col>78</xdr:col>
      <xdr:colOff>120650</xdr:colOff>
      <xdr:row>35</xdr:row>
      <xdr:rowOff>154940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0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165117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82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64770</xdr:rowOff>
    </xdr:from>
    <xdr:to>
      <xdr:col>74</xdr:col>
      <xdr:colOff>31750</xdr:colOff>
      <xdr:row>35</xdr:row>
      <xdr:rowOff>166370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5097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47625</xdr:rowOff>
    </xdr:from>
    <xdr:to>
      <xdr:col>69</xdr:col>
      <xdr:colOff>142875</xdr:colOff>
      <xdr:row>34</xdr:row>
      <xdr:rowOff>149225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587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159402</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64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47625</xdr:rowOff>
    </xdr:from>
    <xdr:to>
      <xdr:col>65</xdr:col>
      <xdr:colOff>53975</xdr:colOff>
      <xdr:row>34</xdr:row>
      <xdr:rowOff>149225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587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159402</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64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本市の公債費に係る経常収支比率２０．３％は、類似団体平均１８．９％を上回っている。これは、千葉科学大学建設事業補助（平成１６年度～１７年度）、市立高等学校整備事業（平成２２年度）、学校給食センター整備事業（平成２４年度）などの財源として発行した地方債の元利償還金が多いことが主な要因である。また、今後も広域ごみ処理施設整備債、衛生センター整備債の償還が本格化することにより、同比率は高い水準で推移することが見込まれるため、地方債を財源とする大規模事業については、慎重に事業を選択し、適正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110672</xdr:rowOff>
    </xdr:from>
    <xdr:to>
      <xdr:col>24</xdr:col>
      <xdr:colOff>25400</xdr:colOff>
      <xdr:row>81</xdr:row>
      <xdr:rowOff>4536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4550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148063</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4536</xdr:rowOff>
    </xdr:from>
    <xdr:to>
      <xdr:col>24</xdr:col>
      <xdr:colOff>114300</xdr:colOff>
      <xdr:row>81</xdr:row>
      <xdr:rowOff>4536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25599</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110672</xdr:rowOff>
    </xdr:from>
    <xdr:to>
      <xdr:col>24</xdr:col>
      <xdr:colOff>114300</xdr:colOff>
      <xdr:row>72</xdr:row>
      <xdr:rowOff>110672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132443</xdr:rowOff>
    </xdr:from>
    <xdr:to>
      <xdr:col>24</xdr:col>
      <xdr:colOff>25400</xdr:colOff>
      <xdr:row>77</xdr:row>
      <xdr:rowOff>156936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3162643"/>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141713</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0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125186</xdr:rowOff>
    </xdr:from>
    <xdr:to>
      <xdr:col>24</xdr:col>
      <xdr:colOff>76200</xdr:colOff>
      <xdr:row>77</xdr:row>
      <xdr:rowOff>55336</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132443</xdr:rowOff>
    </xdr:from>
    <xdr:to>
      <xdr:col>19</xdr:col>
      <xdr:colOff>187325</xdr:colOff>
      <xdr:row>77</xdr:row>
      <xdr:rowOff>156936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162643"/>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199</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285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156936</xdr:rowOff>
    </xdr:from>
    <xdr:to>
      <xdr:col>15</xdr:col>
      <xdr:colOff>98425</xdr:colOff>
      <xdr:row>77</xdr:row>
      <xdr:rowOff>156936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3585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160762</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113393</xdr:rowOff>
    </xdr:from>
    <xdr:to>
      <xdr:col>11</xdr:col>
      <xdr:colOff>9525</xdr:colOff>
      <xdr:row>77</xdr:row>
      <xdr:rowOff>156936</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3150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48986</xdr:rowOff>
    </xdr:from>
    <xdr:to>
      <xdr:col>11</xdr:col>
      <xdr:colOff>60325</xdr:colOff>
      <xdr:row>76</xdr:row>
      <xdr:rowOff>150586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160762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59871</xdr:rowOff>
    </xdr:from>
    <xdr:to>
      <xdr:col>6</xdr:col>
      <xdr:colOff>171450</xdr:colOff>
      <xdr:row>76</xdr:row>
      <xdr:rowOff>161471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199</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3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78213</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27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81643</xdr:rowOff>
    </xdr:from>
    <xdr:to>
      <xdr:col>20</xdr:col>
      <xdr:colOff>38100</xdr:colOff>
      <xdr:row>77</xdr:row>
      <xdr:rowOff>11793</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11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168020</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19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106136</xdr:rowOff>
    </xdr:from>
    <xdr:to>
      <xdr:col>15</xdr:col>
      <xdr:colOff>149225</xdr:colOff>
      <xdr:row>78</xdr:row>
      <xdr:rowOff>36286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3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21063</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39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106136</xdr:rowOff>
    </xdr:from>
    <xdr:to>
      <xdr:col>11</xdr:col>
      <xdr:colOff>60325</xdr:colOff>
      <xdr:row>78</xdr:row>
      <xdr:rowOff>36286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3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21063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39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62593</xdr:rowOff>
    </xdr:from>
    <xdr:to>
      <xdr:col>6</xdr:col>
      <xdr:colOff>171450</xdr:colOff>
      <xdr:row>77</xdr:row>
      <xdr:rowOff>164193</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148970</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3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本市の公債費以外に係る経常収支比率は７０．７％であり、類似団体平均７２．９％を下回っている。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しかしながら、前年度と比較して公債費以外の経常収支比率が増加した理由は、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臨時財政対策債の減少などにより分母の経常一般財源が約７億８千万円減少したこと及び原油価格や物価高騰の影響による光熱水費・委託料の増加などで分子の物件費に係る経常経費充当一般財源が約１億３千万円増加したため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今後も公共施設の統廃合や事務事業の見直しなどの行政改革を推進し、経常経費の削減に努める。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142239</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39980"/>
          <a:ext cx="0" cy="1318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92710</xdr:rowOff>
    </xdr:from>
    <xdr:to>
      <xdr:col>82</xdr:col>
      <xdr:colOff>107950</xdr:colOff>
      <xdr:row>75</xdr:row>
      <xdr:rowOff>85090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2608560"/>
          <a:ext cx="8382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2557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92710</xdr:rowOff>
    </xdr:from>
    <xdr:to>
      <xdr:col>78</xdr:col>
      <xdr:colOff>69850</xdr:colOff>
      <xdr:row>76</xdr:row>
      <xdr:rowOff>43180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2608560"/>
          <a:ext cx="889000" cy="46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3810</xdr:rowOff>
    </xdr:from>
    <xdr:to>
      <xdr:col>78</xdr:col>
      <xdr:colOff>120650</xdr:colOff>
      <xdr:row>75</xdr:row>
      <xdr:rowOff>105410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90188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948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43180</xdr:rowOff>
    </xdr:from>
    <xdr:to>
      <xdr:col>73</xdr:col>
      <xdr:colOff>180975</xdr:colOff>
      <xdr:row>77</xdr:row>
      <xdr:rowOff>62230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0733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62230</xdr:rowOff>
    </xdr:from>
    <xdr:to>
      <xdr:col>69</xdr:col>
      <xdr:colOff>92075</xdr:colOff>
      <xdr:row>77</xdr:row>
      <xdr:rowOff>100330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263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160020</xdr:rowOff>
    </xdr:from>
    <xdr:to>
      <xdr:col>69</xdr:col>
      <xdr:colOff>142875</xdr:colOff>
      <xdr:row>77</xdr:row>
      <xdr:rowOff>90170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100347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106680</xdr:rowOff>
    </xdr:from>
    <xdr:to>
      <xdr:col>65</xdr:col>
      <xdr:colOff>53975</xdr:colOff>
      <xdr:row>77</xdr:row>
      <xdr:rowOff>36830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47007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34290</xdr:rowOff>
    </xdr:from>
    <xdr:to>
      <xdr:col>82</xdr:col>
      <xdr:colOff>158750</xdr:colOff>
      <xdr:row>75</xdr:row>
      <xdr:rowOff>135890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50817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41910</xdr:rowOff>
    </xdr:from>
    <xdr:to>
      <xdr:col>78</xdr:col>
      <xdr:colOff>120650</xdr:colOff>
      <xdr:row>73</xdr:row>
      <xdr:rowOff>143510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153687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32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163830</xdr:rowOff>
    </xdr:from>
    <xdr:to>
      <xdr:col>74</xdr:col>
      <xdr:colOff>31750</xdr:colOff>
      <xdr:row>76</xdr:row>
      <xdr:rowOff>93980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104157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11430</xdr:rowOff>
    </xdr:from>
    <xdr:to>
      <xdr:col>69</xdr:col>
      <xdr:colOff>142875</xdr:colOff>
      <xdr:row>77</xdr:row>
      <xdr:rowOff>113030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97807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49530</xdr:rowOff>
    </xdr:from>
    <xdr:to>
      <xdr:col>65</xdr:col>
      <xdr:colOff>53975</xdr:colOff>
      <xdr:row>77</xdr:row>
      <xdr:rowOff>151130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135907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千葉県銚子市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56271</xdr:rowOff>
    </xdr:from>
    <xdr:to>
      <xdr:col>29</xdr:col>
      <xdr:colOff>127000</xdr:colOff>
      <xdr:row>20</xdr:row>
      <xdr:rowOff>110861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1989846"/>
          <a:ext cx="0" cy="159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82938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110861</xdr:rowOff>
    </xdr:from>
    <xdr:to>
      <xdr:col>30</xdr:col>
      <xdr:colOff>25400</xdr:colOff>
      <xdr:row>20</xdr:row>
      <xdr:rowOff>110861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74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142648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3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56271</xdr:rowOff>
    </xdr:from>
    <xdr:to>
      <xdr:col>30</xdr:col>
      <xdr:colOff>25400</xdr:colOff>
      <xdr:row>11</xdr:row>
      <xdr:rowOff>56271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1989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166700</xdr:rowOff>
    </xdr:from>
    <xdr:to>
      <xdr:col>29</xdr:col>
      <xdr:colOff>127000</xdr:colOff>
      <xdr:row>17</xdr:row>
      <xdr:rowOff>169291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128975"/>
          <a:ext cx="647700" cy="2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133235</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52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116708</xdr:rowOff>
    </xdr:from>
    <xdr:to>
      <xdr:col>29</xdr:col>
      <xdr:colOff>177800</xdr:colOff>
      <xdr:row>17</xdr:row>
      <xdr:rowOff>46858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07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167249</xdr:rowOff>
    </xdr:from>
    <xdr:to>
      <xdr:col>26</xdr:col>
      <xdr:colOff>50800</xdr:colOff>
      <xdr:row>17</xdr:row>
      <xdr:rowOff>169291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129524"/>
          <a:ext cx="698500" cy="2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133563</xdr:rowOff>
    </xdr:from>
    <xdr:to>
      <xdr:col>26</xdr:col>
      <xdr:colOff>101600</xdr:colOff>
      <xdr:row>17</xdr:row>
      <xdr:rowOff>63713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243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73890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693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167249</xdr:rowOff>
    </xdr:from>
    <xdr:to>
      <xdr:col>22</xdr:col>
      <xdr:colOff>114300</xdr:colOff>
      <xdr:row>18</xdr:row>
      <xdr:rowOff>24145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129524"/>
          <a:ext cx="698500" cy="28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65044</xdr:rowOff>
    </xdr:from>
    <xdr:to>
      <xdr:col>22</xdr:col>
      <xdr:colOff>165100</xdr:colOff>
      <xdr:row>17</xdr:row>
      <xdr:rowOff>166644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27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5371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9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20046</xdr:rowOff>
    </xdr:from>
    <xdr:to>
      <xdr:col>18</xdr:col>
      <xdr:colOff>177800</xdr:colOff>
      <xdr:row>18</xdr:row>
      <xdr:rowOff>24145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153771"/>
          <a:ext cx="698500" cy="4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101178</xdr:rowOff>
    </xdr:from>
    <xdr:to>
      <xdr:col>19</xdr:col>
      <xdr:colOff>38100</xdr:colOff>
      <xdr:row>18</xdr:row>
      <xdr:rowOff>31328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34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41505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3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118491</xdr:rowOff>
    </xdr:from>
    <xdr:to>
      <xdr:col>15</xdr:col>
      <xdr:colOff>101600</xdr:colOff>
      <xdr:row>18</xdr:row>
      <xdr:rowOff>48641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807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58818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4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115900</xdr:rowOff>
    </xdr:from>
    <xdr:to>
      <xdr:col>29</xdr:col>
      <xdr:colOff>177800</xdr:colOff>
      <xdr:row>18</xdr:row>
      <xdr:rowOff>46050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78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87977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5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118491</xdr:rowOff>
    </xdr:from>
    <xdr:to>
      <xdr:col>26</xdr:col>
      <xdr:colOff>101600</xdr:colOff>
      <xdr:row>18</xdr:row>
      <xdr:rowOff>48641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80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33418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67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116449</xdr:rowOff>
    </xdr:from>
    <xdr:to>
      <xdr:col>22</xdr:col>
      <xdr:colOff>165100</xdr:colOff>
      <xdr:row>18</xdr:row>
      <xdr:rowOff>46599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78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31376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16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144795</xdr:rowOff>
    </xdr:from>
    <xdr:to>
      <xdr:col>19</xdr:col>
      <xdr:colOff>38100</xdr:colOff>
      <xdr:row>18</xdr:row>
      <xdr:rowOff>74945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07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59722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19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140696</xdr:rowOff>
    </xdr:from>
    <xdr:to>
      <xdr:col>15</xdr:col>
      <xdr:colOff>101600</xdr:colOff>
      <xdr:row>18</xdr:row>
      <xdr:rowOff>70846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02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55623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18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81280</xdr:rowOff>
    </xdr:from>
    <xdr:to>
      <xdr:col>29</xdr:col>
      <xdr:colOff>127000</xdr:colOff>
      <xdr:row>38</xdr:row>
      <xdr:rowOff>63580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05830"/>
          <a:ext cx="0" cy="15253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35657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0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63580</xdr:rowOff>
    </xdr:from>
    <xdr:to>
      <xdr:col>30</xdr:col>
      <xdr:colOff>25400</xdr:colOff>
      <xdr:row>38</xdr:row>
      <xdr:rowOff>63580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3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339107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4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81280</xdr:rowOff>
    </xdr:from>
    <xdr:to>
      <xdr:col>30</xdr:col>
      <xdr:colOff>25400</xdr:colOff>
      <xdr:row>33</xdr:row>
      <xdr:rowOff>81280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058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307529</xdr:rowOff>
    </xdr:from>
    <xdr:to>
      <xdr:col>29</xdr:col>
      <xdr:colOff>127000</xdr:colOff>
      <xdr:row>35</xdr:row>
      <xdr:rowOff>126771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574979"/>
          <a:ext cx="647700" cy="162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199937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10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227860</xdr:rowOff>
    </xdr:from>
    <xdr:to>
      <xdr:col>29</xdr:col>
      <xdr:colOff>177800</xdr:colOff>
      <xdr:row>35</xdr:row>
      <xdr:rowOff>329460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38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126771</xdr:rowOff>
    </xdr:from>
    <xdr:to>
      <xdr:col>26</xdr:col>
      <xdr:colOff>50800</xdr:colOff>
      <xdr:row>35</xdr:row>
      <xdr:rowOff>192805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737121"/>
          <a:ext cx="698500" cy="66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265056</xdr:rowOff>
    </xdr:from>
    <xdr:to>
      <xdr:col>26</xdr:col>
      <xdr:colOff>101600</xdr:colOff>
      <xdr:row>36</xdr:row>
      <xdr:rowOff>23756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8533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61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100286</xdr:rowOff>
    </xdr:from>
    <xdr:to>
      <xdr:col>22</xdr:col>
      <xdr:colOff>114300</xdr:colOff>
      <xdr:row>35</xdr:row>
      <xdr:rowOff>192805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710636"/>
          <a:ext cx="698500" cy="92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35085</xdr:rowOff>
    </xdr:from>
    <xdr:to>
      <xdr:col>22</xdr:col>
      <xdr:colOff>165100</xdr:colOff>
      <xdr:row>36</xdr:row>
      <xdr:rowOff>136685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121462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7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100286</xdr:rowOff>
    </xdr:from>
    <xdr:to>
      <xdr:col>18</xdr:col>
      <xdr:colOff>177800</xdr:colOff>
      <xdr:row>35</xdr:row>
      <xdr:rowOff>187742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710636"/>
          <a:ext cx="698500" cy="87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29794</xdr:rowOff>
    </xdr:from>
    <xdr:to>
      <xdr:col>19</xdr:col>
      <xdr:colOff>38100</xdr:colOff>
      <xdr:row>36</xdr:row>
      <xdr:rowOff>131394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116171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6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44033</xdr:rowOff>
    </xdr:from>
    <xdr:to>
      <xdr:col>15</xdr:col>
      <xdr:colOff>101600</xdr:colOff>
      <xdr:row>36</xdr:row>
      <xdr:rowOff>145633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130410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256729</xdr:rowOff>
    </xdr:from>
    <xdr:to>
      <xdr:col>29</xdr:col>
      <xdr:colOff>177800</xdr:colOff>
      <xdr:row>35</xdr:row>
      <xdr:rowOff>15429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524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101806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36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75971</xdr:rowOff>
    </xdr:from>
    <xdr:to>
      <xdr:col>26</xdr:col>
      <xdr:colOff>101600</xdr:colOff>
      <xdr:row>35</xdr:row>
      <xdr:rowOff>177571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686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187748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45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142005</xdr:rowOff>
    </xdr:from>
    <xdr:to>
      <xdr:col>22</xdr:col>
      <xdr:colOff>165100</xdr:colOff>
      <xdr:row>35</xdr:row>
      <xdr:rowOff>243605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752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253782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21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49486</xdr:rowOff>
    </xdr:from>
    <xdr:to>
      <xdr:col>19</xdr:col>
      <xdr:colOff>38100</xdr:colOff>
      <xdr:row>35</xdr:row>
      <xdr:rowOff>151086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659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161264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428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136942</xdr:rowOff>
    </xdr:from>
    <xdr:to>
      <xdr:col>15</xdr:col>
      <xdr:colOff>101600</xdr:colOff>
      <xdr:row>35</xdr:row>
      <xdr:rowOff>238542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747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248719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1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千葉県銚子市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56,373
53,875
84.20
26,482,459
25,361,353
1,017,808
14,844,953
24,946,640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162966</xdr:rowOff>
    </xdr:from>
    <xdr:to>
      <xdr:col>24</xdr:col>
      <xdr:colOff>62865</xdr:colOff>
      <xdr:row>37</xdr:row>
      <xdr:rowOff>127724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35016"/>
          <a:ext cx="1270" cy="133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131551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7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127724</xdr:rowOff>
    </xdr:from>
    <xdr:to>
      <xdr:col>24</xdr:col>
      <xdr:colOff>152400</xdr:colOff>
      <xdr:row>37</xdr:row>
      <xdr:rowOff>127724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71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109643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1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162966</xdr:rowOff>
    </xdr:from>
    <xdr:to>
      <xdr:col>24</xdr:col>
      <xdr:colOff>152400</xdr:colOff>
      <xdr:row>29</xdr:row>
      <xdr:rowOff>162966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78956</xdr:rowOff>
    </xdr:from>
    <xdr:to>
      <xdr:col>24</xdr:col>
      <xdr:colOff>63500</xdr:colOff>
      <xdr:row>34</xdr:row>
      <xdr:rowOff>83794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08256"/>
          <a:ext cx="8382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107268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36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128841</xdr:rowOff>
    </xdr:from>
    <xdr:to>
      <xdr:col>24</xdr:col>
      <xdr:colOff>114300</xdr:colOff>
      <xdr:row>35</xdr:row>
      <xdr:rowOff>58991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83794</xdr:rowOff>
    </xdr:from>
    <xdr:to>
      <xdr:col>19</xdr:col>
      <xdr:colOff>177800</xdr:colOff>
      <xdr:row>34</xdr:row>
      <xdr:rowOff>86563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13094"/>
          <a:ext cx="889000" cy="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143510</xdr:rowOff>
    </xdr:from>
    <xdr:to>
      <xdr:col>20</xdr:col>
      <xdr:colOff>38100</xdr:colOff>
      <xdr:row>35</xdr:row>
      <xdr:rowOff>73660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64787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6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86563</xdr:rowOff>
    </xdr:from>
    <xdr:to>
      <xdr:col>15</xdr:col>
      <xdr:colOff>50800</xdr:colOff>
      <xdr:row>34</xdr:row>
      <xdr:rowOff>118618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15863"/>
          <a:ext cx="889000" cy="3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29235</xdr:rowOff>
    </xdr:from>
    <xdr:to>
      <xdr:col>15</xdr:col>
      <xdr:colOff>101600</xdr:colOff>
      <xdr:row>35</xdr:row>
      <xdr:rowOff>130835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121962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116154</xdr:rowOff>
    </xdr:from>
    <xdr:to>
      <xdr:col>10</xdr:col>
      <xdr:colOff>114300</xdr:colOff>
      <xdr:row>34</xdr:row>
      <xdr:rowOff>118618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945454"/>
          <a:ext cx="889000" cy="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131864</xdr:rowOff>
    </xdr:from>
    <xdr:to>
      <xdr:col>10</xdr:col>
      <xdr:colOff>165100</xdr:colOff>
      <xdr:row>36</xdr:row>
      <xdr:rowOff>62014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53141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135230</xdr:rowOff>
    </xdr:from>
    <xdr:to>
      <xdr:col>6</xdr:col>
      <xdr:colOff>38100</xdr:colOff>
      <xdr:row>36</xdr:row>
      <xdr:rowOff>65380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56507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2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28156</xdr:rowOff>
    </xdr:from>
    <xdr:to>
      <xdr:col>24</xdr:col>
      <xdr:colOff>114300</xdr:colOff>
      <xdr:row>34</xdr:row>
      <xdr:rowOff>129756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5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51033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32994</xdr:rowOff>
    </xdr:from>
    <xdr:to>
      <xdr:col>20</xdr:col>
      <xdr:colOff>38100</xdr:colOff>
      <xdr:row>34</xdr:row>
      <xdr:rowOff>134594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6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151121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63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35763</xdr:rowOff>
    </xdr:from>
    <xdr:to>
      <xdr:col>15</xdr:col>
      <xdr:colOff>101600</xdr:colOff>
      <xdr:row>34</xdr:row>
      <xdr:rowOff>137363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6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153890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64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67818</xdr:rowOff>
    </xdr:from>
    <xdr:to>
      <xdr:col>10</xdr:col>
      <xdr:colOff>165100</xdr:colOff>
      <xdr:row>34</xdr:row>
      <xdr:rowOff>169418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9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14495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67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65354</xdr:rowOff>
    </xdr:from>
    <xdr:to>
      <xdr:col>6</xdr:col>
      <xdr:colOff>38100</xdr:colOff>
      <xdr:row>34</xdr:row>
      <xdr:rowOff>166954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12031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66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83627</xdr:rowOff>
    </xdr:from>
    <xdr:to>
      <xdr:col>24</xdr:col>
      <xdr:colOff>62865</xdr:colOff>
      <xdr:row>58</xdr:row>
      <xdr:rowOff>55380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56127"/>
          <a:ext cx="1270" cy="1343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59207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55380</xdr:rowOff>
    </xdr:from>
    <xdr:to>
      <xdr:col>24</xdr:col>
      <xdr:colOff>152400</xdr:colOff>
      <xdr:row>58</xdr:row>
      <xdr:rowOff>55380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9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30304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3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83627</xdr:rowOff>
    </xdr:from>
    <xdr:to>
      <xdr:col>24</xdr:col>
      <xdr:colOff>152400</xdr:colOff>
      <xdr:row>50</xdr:row>
      <xdr:rowOff>83627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56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13415</xdr:rowOff>
    </xdr:from>
    <xdr:to>
      <xdr:col>24</xdr:col>
      <xdr:colOff>63500</xdr:colOff>
      <xdr:row>58</xdr:row>
      <xdr:rowOff>53991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957515"/>
          <a:ext cx="838200" cy="4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25905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284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3028</xdr:rowOff>
    </xdr:from>
    <xdr:to>
      <xdr:col>24</xdr:col>
      <xdr:colOff>114300</xdr:colOff>
      <xdr:row>55</xdr:row>
      <xdr:rowOff>104628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3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151408</xdr:rowOff>
    </xdr:from>
    <xdr:to>
      <xdr:col>19</xdr:col>
      <xdr:colOff>177800</xdr:colOff>
      <xdr:row>58</xdr:row>
      <xdr:rowOff>53991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924058"/>
          <a:ext cx="889000" cy="7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59884</xdr:rowOff>
    </xdr:from>
    <xdr:to>
      <xdr:col>20</xdr:col>
      <xdr:colOff>38100</xdr:colOff>
      <xdr:row>55</xdr:row>
      <xdr:rowOff>161484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6561</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26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151408</xdr:rowOff>
    </xdr:from>
    <xdr:to>
      <xdr:col>15</xdr:col>
      <xdr:colOff>50800</xdr:colOff>
      <xdr:row>58</xdr:row>
      <xdr:rowOff>146607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24058"/>
          <a:ext cx="889000" cy="16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49450</xdr:rowOff>
    </xdr:from>
    <xdr:to>
      <xdr:col>15</xdr:col>
      <xdr:colOff>101600</xdr:colOff>
      <xdr:row>56</xdr:row>
      <xdr:rowOff>151050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167577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2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146607</xdr:rowOff>
    </xdr:from>
    <xdr:to>
      <xdr:col>10</xdr:col>
      <xdr:colOff>114300</xdr:colOff>
      <xdr:row>58</xdr:row>
      <xdr:rowOff>165957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90707"/>
          <a:ext cx="889000" cy="1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96901</xdr:rowOff>
    </xdr:from>
    <xdr:to>
      <xdr:col>10</xdr:col>
      <xdr:colOff>165100</xdr:colOff>
      <xdr:row>57</xdr:row>
      <xdr:rowOff>27051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43578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171310</xdr:rowOff>
    </xdr:from>
    <xdr:to>
      <xdr:col>6</xdr:col>
      <xdr:colOff>38100</xdr:colOff>
      <xdr:row>57</xdr:row>
      <xdr:rowOff>101460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117987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134065</xdr:rowOff>
    </xdr:from>
    <xdr:to>
      <xdr:col>24</xdr:col>
      <xdr:colOff>114300</xdr:colOff>
      <xdr:row>58</xdr:row>
      <xdr:rowOff>64215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90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48992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2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3191</xdr:rowOff>
    </xdr:from>
    <xdr:to>
      <xdr:col>20</xdr:col>
      <xdr:colOff>38100</xdr:colOff>
      <xdr:row>58</xdr:row>
      <xdr:rowOff>104791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4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95918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4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100608</xdr:rowOff>
    </xdr:from>
    <xdr:to>
      <xdr:col>15</xdr:col>
      <xdr:colOff>101600</xdr:colOff>
      <xdr:row>58</xdr:row>
      <xdr:rowOff>30758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7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21885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6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95807</xdr:rowOff>
    </xdr:from>
    <xdr:to>
      <xdr:col>10</xdr:col>
      <xdr:colOff>165100</xdr:colOff>
      <xdr:row>59</xdr:row>
      <xdr:rowOff>25957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3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17084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3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115157</xdr:rowOff>
    </xdr:from>
    <xdr:to>
      <xdr:col>6</xdr:col>
      <xdr:colOff>38100</xdr:colOff>
      <xdr:row>59</xdr:row>
      <xdr:rowOff>45307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5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36434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5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13741</xdr:rowOff>
    </xdr:from>
    <xdr:to>
      <xdr:col>24</xdr:col>
      <xdr:colOff>62865</xdr:colOff>
      <xdr:row>78</xdr:row>
      <xdr:rowOff>88402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15241"/>
          <a:ext cx="1270" cy="144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92229</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6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88402</xdr:rowOff>
    </xdr:from>
    <xdr:to>
      <xdr:col>24</xdr:col>
      <xdr:colOff>152400</xdr:colOff>
      <xdr:row>78</xdr:row>
      <xdr:rowOff>88402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6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131868</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13741</xdr:rowOff>
    </xdr:from>
    <xdr:to>
      <xdr:col>24</xdr:col>
      <xdr:colOff>152400</xdr:colOff>
      <xdr:row>70</xdr:row>
      <xdr:rowOff>13741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15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28098</xdr:rowOff>
    </xdr:from>
    <xdr:to>
      <xdr:col>24</xdr:col>
      <xdr:colOff>63500</xdr:colOff>
      <xdr:row>78</xdr:row>
      <xdr:rowOff>38475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401198"/>
          <a:ext cx="838200" cy="1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43837</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02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20960</xdr:rowOff>
    </xdr:from>
    <xdr:to>
      <xdr:col>24</xdr:col>
      <xdr:colOff>114300</xdr:colOff>
      <xdr:row>76</xdr:row>
      <xdr:rowOff>122560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38475</xdr:rowOff>
    </xdr:from>
    <xdr:to>
      <xdr:col>19</xdr:col>
      <xdr:colOff>177800</xdr:colOff>
      <xdr:row>78</xdr:row>
      <xdr:rowOff>48444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411575"/>
          <a:ext cx="889000" cy="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9530</xdr:rowOff>
    </xdr:from>
    <xdr:to>
      <xdr:col>20</xdr:col>
      <xdr:colOff>38100</xdr:colOff>
      <xdr:row>76</xdr:row>
      <xdr:rowOff>111130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127657</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1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48444</xdr:rowOff>
    </xdr:from>
    <xdr:to>
      <xdr:col>15</xdr:col>
      <xdr:colOff>50800</xdr:colOff>
      <xdr:row>78</xdr:row>
      <xdr:rowOff>63074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421544"/>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67549</xdr:rowOff>
    </xdr:from>
    <xdr:to>
      <xdr:col>15</xdr:col>
      <xdr:colOff>101600</xdr:colOff>
      <xdr:row>76</xdr:row>
      <xdr:rowOff>169149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9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14226</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7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57221</xdr:rowOff>
    </xdr:from>
    <xdr:to>
      <xdr:col>10</xdr:col>
      <xdr:colOff>114300</xdr:colOff>
      <xdr:row>78</xdr:row>
      <xdr:rowOff>63074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430321"/>
          <a:ext cx="889000" cy="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157297</xdr:rowOff>
    </xdr:from>
    <xdr:to>
      <xdr:col>10</xdr:col>
      <xdr:colOff>165100</xdr:colOff>
      <xdr:row>77</xdr:row>
      <xdr:rowOff>87447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103974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6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112491</xdr:rowOff>
    </xdr:from>
    <xdr:to>
      <xdr:col>6</xdr:col>
      <xdr:colOff>38100</xdr:colOff>
      <xdr:row>77</xdr:row>
      <xdr:rowOff>42641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59169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148748</xdr:rowOff>
    </xdr:from>
    <xdr:to>
      <xdr:col>24</xdr:col>
      <xdr:colOff>114300</xdr:colOff>
      <xdr:row>78</xdr:row>
      <xdr:rowOff>78898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5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63675</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6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159125</xdr:rowOff>
    </xdr:from>
    <xdr:to>
      <xdr:col>20</xdr:col>
      <xdr:colOff>38100</xdr:colOff>
      <xdr:row>78</xdr:row>
      <xdr:rowOff>89275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6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80402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5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169094</xdr:rowOff>
    </xdr:from>
    <xdr:to>
      <xdr:col>15</xdr:col>
      <xdr:colOff>101600</xdr:colOff>
      <xdr:row>78</xdr:row>
      <xdr:rowOff>99244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7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90371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12274</xdr:rowOff>
    </xdr:from>
    <xdr:to>
      <xdr:col>10</xdr:col>
      <xdr:colOff>165100</xdr:colOff>
      <xdr:row>78</xdr:row>
      <xdr:rowOff>113874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8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105001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7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6421</xdr:rowOff>
    </xdr:from>
    <xdr:to>
      <xdr:col>6</xdr:col>
      <xdr:colOff>38100</xdr:colOff>
      <xdr:row>78</xdr:row>
      <xdr:rowOff>108021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7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99148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7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133223</xdr:rowOff>
    </xdr:from>
    <xdr:to>
      <xdr:col>24</xdr:col>
      <xdr:colOff>62865</xdr:colOff>
      <xdr:row>99</xdr:row>
      <xdr:rowOff>45974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63723"/>
          <a:ext cx="1270" cy="145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49801</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2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45974</xdr:rowOff>
    </xdr:from>
    <xdr:to>
      <xdr:col>24</xdr:col>
      <xdr:colOff>152400</xdr:colOff>
      <xdr:row>99</xdr:row>
      <xdr:rowOff>45974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1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79900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133223</xdr:rowOff>
    </xdr:from>
    <xdr:to>
      <xdr:col>24</xdr:col>
      <xdr:colOff>152400</xdr:colOff>
      <xdr:row>90</xdr:row>
      <xdr:rowOff>133223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29525</xdr:rowOff>
    </xdr:from>
    <xdr:to>
      <xdr:col>24</xdr:col>
      <xdr:colOff>63500</xdr:colOff>
      <xdr:row>97</xdr:row>
      <xdr:rowOff>133604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660175"/>
          <a:ext cx="838200" cy="10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31441</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191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8564</xdr:rowOff>
    </xdr:from>
    <xdr:to>
      <xdr:col>24</xdr:col>
      <xdr:colOff>114300</xdr:colOff>
      <xdr:row>96</xdr:row>
      <xdr:rowOff>110164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29525</xdr:rowOff>
    </xdr:from>
    <xdr:to>
      <xdr:col>19</xdr:col>
      <xdr:colOff>177800</xdr:colOff>
      <xdr:row>98</xdr:row>
      <xdr:rowOff>110613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660175"/>
          <a:ext cx="889000" cy="25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39567</xdr:rowOff>
    </xdr:from>
    <xdr:to>
      <xdr:col>20</xdr:col>
      <xdr:colOff>38100</xdr:colOff>
      <xdr:row>95</xdr:row>
      <xdr:rowOff>141167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157694</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10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110613</xdr:rowOff>
    </xdr:from>
    <xdr:to>
      <xdr:col>15</xdr:col>
      <xdr:colOff>50800</xdr:colOff>
      <xdr:row>98</xdr:row>
      <xdr:rowOff>137523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912713"/>
          <a:ext cx="889000" cy="2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87354</xdr:rowOff>
    </xdr:from>
    <xdr:to>
      <xdr:col>15</xdr:col>
      <xdr:colOff>101600</xdr:colOff>
      <xdr:row>97</xdr:row>
      <xdr:rowOff>17504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34031</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32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137523</xdr:rowOff>
    </xdr:from>
    <xdr:to>
      <xdr:col>10</xdr:col>
      <xdr:colOff>114300</xdr:colOff>
      <xdr:row>98</xdr:row>
      <xdr:rowOff>141811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939623"/>
          <a:ext cx="889000" cy="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119543</xdr:rowOff>
    </xdr:from>
    <xdr:to>
      <xdr:col>10</xdr:col>
      <xdr:colOff>165100</xdr:colOff>
      <xdr:row>97</xdr:row>
      <xdr:rowOff>49693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66220</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35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162913</xdr:rowOff>
    </xdr:from>
    <xdr:to>
      <xdr:col>6</xdr:col>
      <xdr:colOff>38100</xdr:colOff>
      <xdr:row>97</xdr:row>
      <xdr:rowOff>93063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109590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3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82804</xdr:rowOff>
    </xdr:from>
    <xdr:to>
      <xdr:col>24</xdr:col>
      <xdr:colOff>114300</xdr:colOff>
      <xdr:row>98</xdr:row>
      <xdr:rowOff>12954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71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61231</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69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150175</xdr:rowOff>
    </xdr:from>
    <xdr:to>
      <xdr:col>20</xdr:col>
      <xdr:colOff>38100</xdr:colOff>
      <xdr:row>97</xdr:row>
      <xdr:rowOff>80325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60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71452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70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59813</xdr:rowOff>
    </xdr:from>
    <xdr:to>
      <xdr:col>15</xdr:col>
      <xdr:colOff>101600</xdr:colOff>
      <xdr:row>98</xdr:row>
      <xdr:rowOff>161413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6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152540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95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86723</xdr:rowOff>
    </xdr:from>
    <xdr:to>
      <xdr:col>10</xdr:col>
      <xdr:colOff>165100</xdr:colOff>
      <xdr:row>99</xdr:row>
      <xdr:rowOff>16873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8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8000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98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91011</xdr:rowOff>
    </xdr:from>
    <xdr:to>
      <xdr:col>6</xdr:col>
      <xdr:colOff>38100</xdr:colOff>
      <xdr:row>99</xdr:row>
      <xdr:rowOff>21161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9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12288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8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23290</xdr:rowOff>
    </xdr:from>
    <xdr:to>
      <xdr:col>54</xdr:col>
      <xdr:colOff>189865</xdr:colOff>
      <xdr:row>38</xdr:row>
      <xdr:rowOff>58482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681140"/>
          <a:ext cx="1270" cy="89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62309</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7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58482</xdr:rowOff>
    </xdr:from>
    <xdr:to>
      <xdr:col>55</xdr:col>
      <xdr:colOff>88900</xdr:colOff>
      <xdr:row>38</xdr:row>
      <xdr:rowOff>58482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7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141417</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45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23290</xdr:rowOff>
    </xdr:from>
    <xdr:to>
      <xdr:col>55</xdr:col>
      <xdr:colOff>88900</xdr:colOff>
      <xdr:row>33</xdr:row>
      <xdr:rowOff>23290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68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111295</xdr:rowOff>
    </xdr:from>
    <xdr:to>
      <xdr:col>55</xdr:col>
      <xdr:colOff>0</xdr:colOff>
      <xdr:row>38</xdr:row>
      <xdr:rowOff>11874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454945"/>
          <a:ext cx="838200" cy="7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57429</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58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34552</xdr:rowOff>
    </xdr:from>
    <xdr:to>
      <xdr:col>55</xdr:col>
      <xdr:colOff>50800</xdr:colOff>
      <xdr:row>36</xdr:row>
      <xdr:rowOff>136152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06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53812</xdr:rowOff>
    </xdr:from>
    <xdr:to>
      <xdr:col>50</xdr:col>
      <xdr:colOff>114300</xdr:colOff>
      <xdr:row>38</xdr:row>
      <xdr:rowOff>11874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5368762"/>
          <a:ext cx="889000" cy="115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54518</xdr:rowOff>
    </xdr:from>
    <xdr:to>
      <xdr:col>50</xdr:col>
      <xdr:colOff>165100</xdr:colOff>
      <xdr:row>36</xdr:row>
      <xdr:rowOff>156118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22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1195</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00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53812</xdr:rowOff>
    </xdr:from>
    <xdr:to>
      <xdr:col>45</xdr:col>
      <xdr:colOff>177800</xdr:colOff>
      <xdr:row>37</xdr:row>
      <xdr:rowOff>163376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5368762"/>
          <a:ext cx="889000" cy="113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107900</xdr:rowOff>
    </xdr:from>
    <xdr:to>
      <xdr:col>46</xdr:col>
      <xdr:colOff>38100</xdr:colOff>
      <xdr:row>33</xdr:row>
      <xdr:rowOff>38050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55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29177</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568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163376</xdr:rowOff>
    </xdr:from>
    <xdr:to>
      <xdr:col>41</xdr:col>
      <xdr:colOff>50800</xdr:colOff>
      <xdr:row>38</xdr:row>
      <xdr:rowOff>151646</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507026"/>
          <a:ext cx="889000" cy="15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34434</xdr:rowOff>
    </xdr:from>
    <xdr:to>
      <xdr:col>41</xdr:col>
      <xdr:colOff>101600</xdr:colOff>
      <xdr:row>37</xdr:row>
      <xdr:rowOff>136034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7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152561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15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59182</xdr:rowOff>
    </xdr:from>
    <xdr:to>
      <xdr:col>36</xdr:col>
      <xdr:colOff>165100</xdr:colOff>
      <xdr:row>37</xdr:row>
      <xdr:rowOff>160782</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5859</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17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60495</xdr:rowOff>
    </xdr:from>
    <xdr:to>
      <xdr:col>55</xdr:col>
      <xdr:colOff>50800</xdr:colOff>
      <xdr:row>37</xdr:row>
      <xdr:rowOff>162095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40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146872</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31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132523</xdr:rowOff>
    </xdr:from>
    <xdr:to>
      <xdr:col>50</xdr:col>
      <xdr:colOff>165100</xdr:colOff>
      <xdr:row>38</xdr:row>
      <xdr:rowOff>62674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47617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53801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56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3012</xdr:rowOff>
    </xdr:from>
    <xdr:to>
      <xdr:col>46</xdr:col>
      <xdr:colOff>38100</xdr:colOff>
      <xdr:row>31</xdr:row>
      <xdr:rowOff>104612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531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121139</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509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112576</xdr:rowOff>
    </xdr:from>
    <xdr:to>
      <xdr:col>41</xdr:col>
      <xdr:colOff>101600</xdr:colOff>
      <xdr:row>38</xdr:row>
      <xdr:rowOff>42726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5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33853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54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100846</xdr:rowOff>
    </xdr:from>
    <xdr:to>
      <xdr:col>36</xdr:col>
      <xdr:colOff>165100</xdr:colOff>
      <xdr:row>39</xdr:row>
      <xdr:rowOff>30996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6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22123</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70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104331</xdr:rowOff>
    </xdr:from>
    <xdr:to>
      <xdr:col>54</xdr:col>
      <xdr:colOff>189865</xdr:colOff>
      <xdr:row>59</xdr:row>
      <xdr:rowOff>95224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676831"/>
          <a:ext cx="1270" cy="1533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99051</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21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95224</xdr:rowOff>
    </xdr:from>
    <xdr:to>
      <xdr:col>55</xdr:col>
      <xdr:colOff>88900</xdr:colOff>
      <xdr:row>59</xdr:row>
      <xdr:rowOff>95224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21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51008</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45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104331</xdr:rowOff>
    </xdr:from>
    <xdr:to>
      <xdr:col>55</xdr:col>
      <xdr:colOff>88900</xdr:colOff>
      <xdr:row>50</xdr:row>
      <xdr:rowOff>104331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67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126949</xdr:rowOff>
    </xdr:from>
    <xdr:to>
      <xdr:col>55</xdr:col>
      <xdr:colOff>0</xdr:colOff>
      <xdr:row>59</xdr:row>
      <xdr:rowOff>49949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10071049"/>
          <a:ext cx="838200" cy="9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171378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42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148501</xdr:rowOff>
    </xdr:from>
    <xdr:to>
      <xdr:col>55</xdr:col>
      <xdr:colOff>50800</xdr:colOff>
      <xdr:row>56</xdr:row>
      <xdr:rowOff>78651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57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108598</xdr:rowOff>
    </xdr:from>
    <xdr:to>
      <xdr:col>50</xdr:col>
      <xdr:colOff>114300</xdr:colOff>
      <xdr:row>58</xdr:row>
      <xdr:rowOff>126949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10052698"/>
          <a:ext cx="889000" cy="1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147689</xdr:rowOff>
    </xdr:from>
    <xdr:to>
      <xdr:col>50</xdr:col>
      <xdr:colOff>165100</xdr:colOff>
      <xdr:row>56</xdr:row>
      <xdr:rowOff>77839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57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94366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3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108598</xdr:rowOff>
    </xdr:from>
    <xdr:to>
      <xdr:col>45</xdr:col>
      <xdr:colOff>177800</xdr:colOff>
      <xdr:row>59</xdr:row>
      <xdr:rowOff>75488</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10052698"/>
          <a:ext cx="889000" cy="13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167272</xdr:rowOff>
    </xdr:from>
    <xdr:to>
      <xdr:col>46</xdr:col>
      <xdr:colOff>38100</xdr:colOff>
      <xdr:row>56</xdr:row>
      <xdr:rowOff>97422</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59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113949</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37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75488</xdr:rowOff>
    </xdr:from>
    <xdr:to>
      <xdr:col>41</xdr:col>
      <xdr:colOff>50800</xdr:colOff>
      <xdr:row>59</xdr:row>
      <xdr:rowOff>94412</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10191038"/>
          <a:ext cx="889000" cy="1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169342</xdr:rowOff>
    </xdr:from>
    <xdr:to>
      <xdr:col>41</xdr:col>
      <xdr:colOff>101600</xdr:colOff>
      <xdr:row>56</xdr:row>
      <xdr:rowOff>99492</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5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116019</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37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10351</xdr:rowOff>
    </xdr:from>
    <xdr:to>
      <xdr:col>36</xdr:col>
      <xdr:colOff>165100</xdr:colOff>
      <xdr:row>56</xdr:row>
      <xdr:rowOff>111951</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128478</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38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170599</xdr:rowOff>
    </xdr:from>
    <xdr:to>
      <xdr:col>55</xdr:col>
      <xdr:colOff>50800</xdr:colOff>
      <xdr:row>59</xdr:row>
      <xdr:rowOff>100749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1011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85526</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1002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76149</xdr:rowOff>
    </xdr:from>
    <xdr:to>
      <xdr:col>50</xdr:col>
      <xdr:colOff>165100</xdr:colOff>
      <xdr:row>59</xdr:row>
      <xdr:rowOff>6299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1002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168876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1011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57798</xdr:rowOff>
    </xdr:from>
    <xdr:to>
      <xdr:col>46</xdr:col>
      <xdr:colOff>38100</xdr:colOff>
      <xdr:row>58</xdr:row>
      <xdr:rowOff>159398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1000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150525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1009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24688</xdr:rowOff>
    </xdr:from>
    <xdr:to>
      <xdr:col>41</xdr:col>
      <xdr:colOff>101600</xdr:colOff>
      <xdr:row>59</xdr:row>
      <xdr:rowOff>126288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1014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117415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1023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43612</xdr:rowOff>
    </xdr:from>
    <xdr:to>
      <xdr:col>36</xdr:col>
      <xdr:colOff>165100</xdr:colOff>
      <xdr:row>59</xdr:row>
      <xdr:rowOff>145212</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1015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136339</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1025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123851</xdr:rowOff>
    </xdr:from>
    <xdr:to>
      <xdr:col>54</xdr:col>
      <xdr:colOff>189865</xdr:colOff>
      <xdr:row>79</xdr:row>
      <xdr:rowOff>42177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125351"/>
          <a:ext cx="1270" cy="146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46004</xdr:rowOff>
    </xdr:from>
    <xdr:ext cx="378565"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0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42177</xdr:rowOff>
    </xdr:from>
    <xdr:to>
      <xdr:col>55</xdr:col>
      <xdr:colOff>88900</xdr:colOff>
      <xdr:row>79</xdr:row>
      <xdr:rowOff>42177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70528</xdr:rowOff>
    </xdr:from>
    <xdr:ext cx="599010"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0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123851</xdr:rowOff>
    </xdr:from>
    <xdr:to>
      <xdr:col>55</xdr:col>
      <xdr:colOff>88900</xdr:colOff>
      <xdr:row>70</xdr:row>
      <xdr:rowOff>123851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12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37936</xdr:rowOff>
    </xdr:from>
    <xdr:to>
      <xdr:col>55</xdr:col>
      <xdr:colOff>0</xdr:colOff>
      <xdr:row>79</xdr:row>
      <xdr:rowOff>44450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9639300" y="13582486"/>
          <a:ext cx="838200" cy="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148086</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178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125209</xdr:rowOff>
    </xdr:from>
    <xdr:to>
      <xdr:col>55</xdr:col>
      <xdr:colOff>50800</xdr:colOff>
      <xdr:row>78</xdr:row>
      <xdr:rowOff>55359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32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44450</xdr:rowOff>
    </xdr:from>
    <xdr:to>
      <xdr:col>50</xdr:col>
      <xdr:colOff>114300</xdr:colOff>
      <xdr:row>79</xdr:row>
      <xdr:rowOff>44450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125997</xdr:rowOff>
    </xdr:from>
    <xdr:to>
      <xdr:col>50</xdr:col>
      <xdr:colOff>165100</xdr:colOff>
      <xdr:row>78</xdr:row>
      <xdr:rowOff>56147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3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72674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10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44450</xdr:rowOff>
    </xdr:from>
    <xdr:to>
      <xdr:col>45</xdr:col>
      <xdr:colOff>177800</xdr:colOff>
      <xdr:row>79</xdr:row>
      <xdr:rowOff>44450</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107328</xdr:rowOff>
    </xdr:from>
    <xdr:to>
      <xdr:col>46</xdr:col>
      <xdr:colOff>38100</xdr:colOff>
      <xdr:row>78</xdr:row>
      <xdr:rowOff>37478</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30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54005</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08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8458</xdr:rowOff>
    </xdr:from>
    <xdr:to>
      <xdr:col>41</xdr:col>
      <xdr:colOff>50800</xdr:colOff>
      <xdr:row>79</xdr:row>
      <xdr:rowOff>44450</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3553008"/>
          <a:ext cx="889000" cy="3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121946</xdr:rowOff>
    </xdr:from>
    <xdr:to>
      <xdr:col>41</xdr:col>
      <xdr:colOff>101600</xdr:colOff>
      <xdr:row>78</xdr:row>
      <xdr:rowOff>52096</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68623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0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76112</xdr:rowOff>
    </xdr:from>
    <xdr:to>
      <xdr:col>36</xdr:col>
      <xdr:colOff>165100</xdr:colOff>
      <xdr:row>78</xdr:row>
      <xdr:rowOff>6262</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22789</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158586</xdr:rowOff>
    </xdr:from>
    <xdr:to>
      <xdr:col>55</xdr:col>
      <xdr:colOff>50800</xdr:colOff>
      <xdr:row>79</xdr:row>
      <xdr:rowOff>88736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53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73513</xdr:rowOff>
    </xdr:from>
    <xdr:ext cx="378565"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446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129108</xdr:rowOff>
    </xdr:from>
    <xdr:to>
      <xdr:col>36</xdr:col>
      <xdr:colOff>165100</xdr:colOff>
      <xdr:row>79</xdr:row>
      <xdr:rowOff>59258</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50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50385</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37428" y="1359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21334</xdr:rowOff>
    </xdr:from>
    <xdr:to>
      <xdr:col>54</xdr:col>
      <xdr:colOff>189865</xdr:colOff>
      <xdr:row>98</xdr:row>
      <xdr:rowOff>49991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623284"/>
          <a:ext cx="1270" cy="1228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53818</xdr:rowOff>
    </xdr:from>
    <xdr:ext cx="534377"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85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49991</xdr:rowOff>
    </xdr:from>
    <xdr:to>
      <xdr:col>55</xdr:col>
      <xdr:colOff>88900</xdr:colOff>
      <xdr:row>98</xdr:row>
      <xdr:rowOff>49991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85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139461</xdr:rowOff>
    </xdr:from>
    <xdr:ext cx="534377"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39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21334</xdr:rowOff>
    </xdr:from>
    <xdr:to>
      <xdr:col>55</xdr:col>
      <xdr:colOff>88900</xdr:colOff>
      <xdr:row>91</xdr:row>
      <xdr:rowOff>21334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62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2311</xdr:rowOff>
    </xdr:from>
    <xdr:to>
      <xdr:col>55</xdr:col>
      <xdr:colOff>0</xdr:colOff>
      <xdr:row>97</xdr:row>
      <xdr:rowOff>86027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6632961"/>
          <a:ext cx="838200" cy="8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78075</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194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55198</xdr:rowOff>
    </xdr:from>
    <xdr:to>
      <xdr:col>55</xdr:col>
      <xdr:colOff>50800</xdr:colOff>
      <xdr:row>95</xdr:row>
      <xdr:rowOff>156798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34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107990</xdr:rowOff>
    </xdr:from>
    <xdr:to>
      <xdr:col>50</xdr:col>
      <xdr:colOff>114300</xdr:colOff>
      <xdr:row>97</xdr:row>
      <xdr:rowOff>2311</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567190"/>
          <a:ext cx="889000" cy="6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35179</xdr:rowOff>
    </xdr:from>
    <xdr:to>
      <xdr:col>50</xdr:col>
      <xdr:colOff>165100</xdr:colOff>
      <xdr:row>95</xdr:row>
      <xdr:rowOff>136779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32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153306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09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107990</xdr:rowOff>
    </xdr:from>
    <xdr:to>
      <xdr:col>45</xdr:col>
      <xdr:colOff>177800</xdr:colOff>
      <xdr:row>97</xdr:row>
      <xdr:rowOff>88559</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567190"/>
          <a:ext cx="889000" cy="1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68441</xdr:rowOff>
    </xdr:from>
    <xdr:to>
      <xdr:col>46</xdr:col>
      <xdr:colOff>38100</xdr:colOff>
      <xdr:row>95</xdr:row>
      <xdr:rowOff>170041</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15118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13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88559</xdr:rowOff>
    </xdr:from>
    <xdr:to>
      <xdr:col>41</xdr:col>
      <xdr:colOff>50800</xdr:colOff>
      <xdr:row>97</xdr:row>
      <xdr:rowOff>144697</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719209"/>
          <a:ext cx="889000" cy="5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76637</xdr:rowOff>
    </xdr:from>
    <xdr:to>
      <xdr:col>41</xdr:col>
      <xdr:colOff>101600</xdr:colOff>
      <xdr:row>96</xdr:row>
      <xdr:rowOff>6787</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23314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13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132269</xdr:rowOff>
    </xdr:from>
    <xdr:to>
      <xdr:col>36</xdr:col>
      <xdr:colOff>165100</xdr:colOff>
      <xdr:row>96</xdr:row>
      <xdr:rowOff>62419</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78946</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1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35227</xdr:rowOff>
    </xdr:from>
    <xdr:to>
      <xdr:col>55</xdr:col>
      <xdr:colOff>50800</xdr:colOff>
      <xdr:row>97</xdr:row>
      <xdr:rowOff>136827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66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13654</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64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122961</xdr:rowOff>
    </xdr:from>
    <xdr:to>
      <xdr:col>50</xdr:col>
      <xdr:colOff>165100</xdr:colOff>
      <xdr:row>97</xdr:row>
      <xdr:rowOff>53111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58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44238</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67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57190</xdr:rowOff>
    </xdr:from>
    <xdr:to>
      <xdr:col>46</xdr:col>
      <xdr:colOff>38100</xdr:colOff>
      <xdr:row>96</xdr:row>
      <xdr:rowOff>158790</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51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149917</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60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37759</xdr:rowOff>
    </xdr:from>
    <xdr:to>
      <xdr:col>41</xdr:col>
      <xdr:colOff>101600</xdr:colOff>
      <xdr:row>97</xdr:row>
      <xdr:rowOff>139359</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66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130486</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76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93897</xdr:rowOff>
    </xdr:from>
    <xdr:to>
      <xdr:col>36</xdr:col>
      <xdr:colOff>165100</xdr:colOff>
      <xdr:row>98</xdr:row>
      <xdr:rowOff>24047</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72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15174</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81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121279</xdr:rowOff>
    </xdr:from>
    <xdr:to>
      <xdr:col>85</xdr:col>
      <xdr:colOff>126364</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436229"/>
          <a:ext cx="1269" cy="129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67956</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21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121279</xdr:rowOff>
    </xdr:from>
    <xdr:to>
      <xdr:col>86</xdr:col>
      <xdr:colOff>25400</xdr:colOff>
      <xdr:row>31</xdr:row>
      <xdr:rowOff>121279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43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50760</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394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27883</xdr:rowOff>
    </xdr:from>
    <xdr:to>
      <xdr:col>85</xdr:col>
      <xdr:colOff>177800</xdr:colOff>
      <xdr:row>38</xdr:row>
      <xdr:rowOff>129483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54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37097</xdr:rowOff>
    </xdr:from>
    <xdr:to>
      <xdr:col>81</xdr:col>
      <xdr:colOff>50800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723647"/>
          <a:ext cx="8890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146641</xdr:rowOff>
    </xdr:from>
    <xdr:to>
      <xdr:col>81</xdr:col>
      <xdr:colOff>101600</xdr:colOff>
      <xdr:row>38</xdr:row>
      <xdr:rowOff>76791</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49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93318</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26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20885</xdr:rowOff>
    </xdr:from>
    <xdr:to>
      <xdr:col>76</xdr:col>
      <xdr:colOff>114300</xdr:colOff>
      <xdr:row>39</xdr:row>
      <xdr:rowOff>37097</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707435"/>
          <a:ext cx="889000" cy="1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16681</xdr:rowOff>
    </xdr:from>
    <xdr:to>
      <xdr:col>76</xdr:col>
      <xdr:colOff>165100</xdr:colOff>
      <xdr:row>38</xdr:row>
      <xdr:rowOff>118281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53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134809</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30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20885</xdr:rowOff>
    </xdr:from>
    <xdr:to>
      <xdr:col>71</xdr:col>
      <xdr:colOff>177800</xdr:colOff>
      <xdr:row>39</xdr:row>
      <xdr:rowOff>33687</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2814300" y="6707435"/>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17291</xdr:rowOff>
    </xdr:from>
    <xdr:to>
      <xdr:col>72</xdr:col>
      <xdr:colOff>38100</xdr:colOff>
      <xdr:row>38</xdr:row>
      <xdr:rowOff>118891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53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135418</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30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52934</xdr:rowOff>
    </xdr:from>
    <xdr:to>
      <xdr:col>67</xdr:col>
      <xdr:colOff>101600</xdr:colOff>
      <xdr:row>38</xdr:row>
      <xdr:rowOff>154534</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56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171061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34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157747</xdr:rowOff>
    </xdr:from>
    <xdr:to>
      <xdr:col>76</xdr:col>
      <xdr:colOff>165100</xdr:colOff>
      <xdr:row>39</xdr:row>
      <xdr:rowOff>87897</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67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79024</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03017" y="6765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141535</xdr:rowOff>
    </xdr:from>
    <xdr:to>
      <xdr:col>72</xdr:col>
      <xdr:colOff>38100</xdr:colOff>
      <xdr:row>39</xdr:row>
      <xdr:rowOff>71685</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62812</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468428" y="6749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154337</xdr:rowOff>
    </xdr:from>
    <xdr:to>
      <xdr:col>67</xdr:col>
      <xdr:colOff>101600</xdr:colOff>
      <xdr:row>39</xdr:row>
      <xdr:rowOff>84487</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66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75614</xdr:rowOff>
    </xdr:from>
    <xdr:ext cx="378565"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25017" y="6762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125347</xdr:rowOff>
    </xdr:from>
    <xdr:to>
      <xdr:col>85</xdr:col>
      <xdr:colOff>126364</xdr:colOff>
      <xdr:row>78</xdr:row>
      <xdr:rowOff>135781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1955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139608</xdr:rowOff>
    </xdr:from>
    <xdr:ext cx="534377"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51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135781</xdr:rowOff>
    </xdr:from>
    <xdr:to>
      <xdr:col>86</xdr:col>
      <xdr:colOff>25400</xdr:colOff>
      <xdr:row>78</xdr:row>
      <xdr:rowOff>135781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508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72024</xdr:rowOff>
    </xdr:from>
    <xdr:ext cx="599010"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73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125347</xdr:rowOff>
    </xdr:from>
    <xdr:to>
      <xdr:col>86</xdr:col>
      <xdr:colOff>25400</xdr:colOff>
      <xdr:row>69</xdr:row>
      <xdr:rowOff>125347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1955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33711</xdr:rowOff>
    </xdr:from>
    <xdr:to>
      <xdr:col>85</xdr:col>
      <xdr:colOff>127000</xdr:colOff>
      <xdr:row>76</xdr:row>
      <xdr:rowOff>90534</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481300" y="13063911"/>
          <a:ext cx="838200" cy="5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57860</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745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34983</xdr:rowOff>
    </xdr:from>
    <xdr:to>
      <xdr:col>85</xdr:col>
      <xdr:colOff>177800</xdr:colOff>
      <xdr:row>75</xdr:row>
      <xdr:rowOff>136583</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289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90534</xdr:rowOff>
    </xdr:from>
    <xdr:to>
      <xdr:col>81</xdr:col>
      <xdr:colOff>50800</xdr:colOff>
      <xdr:row>76</xdr:row>
      <xdr:rowOff>98470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4592300" y="13120734"/>
          <a:ext cx="8890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34820</xdr:rowOff>
    </xdr:from>
    <xdr:to>
      <xdr:col>81</xdr:col>
      <xdr:colOff>101600</xdr:colOff>
      <xdr:row>75</xdr:row>
      <xdr:rowOff>136420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289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152947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66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98470</xdr:rowOff>
    </xdr:from>
    <xdr:to>
      <xdr:col>76</xdr:col>
      <xdr:colOff>114300</xdr:colOff>
      <xdr:row>76</xdr:row>
      <xdr:rowOff>121901</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3703300" y="13128670"/>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164795</xdr:rowOff>
    </xdr:from>
    <xdr:to>
      <xdr:col>76</xdr:col>
      <xdr:colOff>165100</xdr:colOff>
      <xdr:row>76</xdr:row>
      <xdr:rowOff>94945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30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111472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79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121901</xdr:rowOff>
    </xdr:from>
    <xdr:to>
      <xdr:col>71</xdr:col>
      <xdr:colOff>177800</xdr:colOff>
      <xdr:row>76</xdr:row>
      <xdr:rowOff>147358</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2814300" y="13152101"/>
          <a:ext cx="889000" cy="2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169694</xdr:rowOff>
    </xdr:from>
    <xdr:to>
      <xdr:col>72</xdr:col>
      <xdr:colOff>38100</xdr:colOff>
      <xdr:row>76</xdr:row>
      <xdr:rowOff>99844</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302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116371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80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3715</xdr:rowOff>
    </xdr:from>
    <xdr:to>
      <xdr:col>67</xdr:col>
      <xdr:colOff>101600</xdr:colOff>
      <xdr:row>76</xdr:row>
      <xdr:rowOff>105315</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303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121841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80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154361</xdr:rowOff>
    </xdr:from>
    <xdr:to>
      <xdr:col>85</xdr:col>
      <xdr:colOff>177800</xdr:colOff>
      <xdr:row>76</xdr:row>
      <xdr:rowOff>84511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301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132788</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299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39734</xdr:rowOff>
    </xdr:from>
    <xdr:to>
      <xdr:col>81</xdr:col>
      <xdr:colOff>101600</xdr:colOff>
      <xdr:row>76</xdr:row>
      <xdr:rowOff>141334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306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132461</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316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47670</xdr:rowOff>
    </xdr:from>
    <xdr:to>
      <xdr:col>76</xdr:col>
      <xdr:colOff>165100</xdr:colOff>
      <xdr:row>76</xdr:row>
      <xdr:rowOff>149270</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307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140397</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317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71101</xdr:rowOff>
    </xdr:from>
    <xdr:to>
      <xdr:col>72</xdr:col>
      <xdr:colOff>38100</xdr:colOff>
      <xdr:row>77</xdr:row>
      <xdr:rowOff>1251</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310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163828</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319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96558</xdr:rowOff>
    </xdr:from>
    <xdr:to>
      <xdr:col>67</xdr:col>
      <xdr:colOff>101600</xdr:colOff>
      <xdr:row>77</xdr:row>
      <xdr:rowOff>26708</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312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17835</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321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16370</xdr:rowOff>
    </xdr:from>
    <xdr:to>
      <xdr:col>85</xdr:col>
      <xdr:colOff>126364</xdr:colOff>
      <xdr:row>99</xdr:row>
      <xdr:rowOff>10179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618320"/>
          <a:ext cx="1269" cy="136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14006</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69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10179</xdr:rowOff>
    </xdr:from>
    <xdr:to>
      <xdr:col>86</xdr:col>
      <xdr:colOff>25400</xdr:colOff>
      <xdr:row>99</xdr:row>
      <xdr:rowOff>10179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698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134497</xdr:rowOff>
    </xdr:from>
    <xdr:ext cx="534377"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39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16370</xdr:rowOff>
    </xdr:from>
    <xdr:to>
      <xdr:col>86</xdr:col>
      <xdr:colOff>25400</xdr:colOff>
      <xdr:row>91</xdr:row>
      <xdr:rowOff>16370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6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11531</xdr:rowOff>
    </xdr:from>
    <xdr:to>
      <xdr:col>85</xdr:col>
      <xdr:colOff>127000</xdr:colOff>
      <xdr:row>97</xdr:row>
      <xdr:rowOff>84341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5481300" y="16642181"/>
          <a:ext cx="838200" cy="7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21956</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309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170529</xdr:rowOff>
    </xdr:from>
    <xdr:to>
      <xdr:col>85</xdr:col>
      <xdr:colOff>177800</xdr:colOff>
      <xdr:row>96</xdr:row>
      <xdr:rowOff>100679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4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11531</xdr:rowOff>
    </xdr:from>
    <xdr:to>
      <xdr:col>81</xdr:col>
      <xdr:colOff>50800</xdr:colOff>
      <xdr:row>98</xdr:row>
      <xdr:rowOff>125546</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642181"/>
          <a:ext cx="889000" cy="28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82938</xdr:rowOff>
    </xdr:from>
    <xdr:to>
      <xdr:col>81</xdr:col>
      <xdr:colOff>101600</xdr:colOff>
      <xdr:row>96</xdr:row>
      <xdr:rowOff>13088</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37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29615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14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125546</xdr:rowOff>
    </xdr:from>
    <xdr:to>
      <xdr:col>76</xdr:col>
      <xdr:colOff>114300</xdr:colOff>
      <xdr:row>98</xdr:row>
      <xdr:rowOff>169532</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3703300" y="16927646"/>
          <a:ext cx="889000" cy="4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35083</xdr:rowOff>
    </xdr:from>
    <xdr:to>
      <xdr:col>76</xdr:col>
      <xdr:colOff>165100</xdr:colOff>
      <xdr:row>97</xdr:row>
      <xdr:rowOff>136683</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6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153210</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44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155435</xdr:rowOff>
    </xdr:from>
    <xdr:to>
      <xdr:col>71</xdr:col>
      <xdr:colOff>177800</xdr:colOff>
      <xdr:row>98</xdr:row>
      <xdr:rowOff>169532</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2814300" y="16957535"/>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59582</xdr:rowOff>
    </xdr:from>
    <xdr:to>
      <xdr:col>72</xdr:col>
      <xdr:colOff>38100</xdr:colOff>
      <xdr:row>97</xdr:row>
      <xdr:rowOff>161182</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69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6259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46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53487</xdr:rowOff>
    </xdr:from>
    <xdr:to>
      <xdr:col>67</xdr:col>
      <xdr:colOff>101600</xdr:colOff>
      <xdr:row>97</xdr:row>
      <xdr:rowOff>155087</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68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164</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45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33541</xdr:rowOff>
    </xdr:from>
    <xdr:to>
      <xdr:col>85</xdr:col>
      <xdr:colOff>177800</xdr:colOff>
      <xdr:row>97</xdr:row>
      <xdr:rowOff>135141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66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11968</xdr:rowOff>
    </xdr:from>
    <xdr:ext cx="534377"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64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132181</xdr:rowOff>
    </xdr:from>
    <xdr:to>
      <xdr:col>81</xdr:col>
      <xdr:colOff>101600</xdr:colOff>
      <xdr:row>97</xdr:row>
      <xdr:rowOff>62331</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59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53458</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14111" y="1668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74746</xdr:rowOff>
    </xdr:from>
    <xdr:to>
      <xdr:col>76</xdr:col>
      <xdr:colOff>165100</xdr:colOff>
      <xdr:row>99</xdr:row>
      <xdr:rowOff>4896</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87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167473</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57428" y="1696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118732</xdr:rowOff>
    </xdr:from>
    <xdr:to>
      <xdr:col>72</xdr:col>
      <xdr:colOff>38100</xdr:colOff>
      <xdr:row>99</xdr:row>
      <xdr:rowOff>48882</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9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40009</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68428" y="170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104635</xdr:rowOff>
    </xdr:from>
    <xdr:to>
      <xdr:col>67</xdr:col>
      <xdr:colOff>101600</xdr:colOff>
      <xdr:row>99</xdr:row>
      <xdr:rowOff>34785</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9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25912</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79428" y="1699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102781</xdr:rowOff>
    </xdr:from>
    <xdr:to>
      <xdr:col>116</xdr:col>
      <xdr:colOff>62864</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246281"/>
          <a:ext cx="1269" cy="129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49458</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02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102781</xdr:rowOff>
    </xdr:from>
    <xdr:to>
      <xdr:col>116</xdr:col>
      <xdr:colOff>152400</xdr:colOff>
      <xdr:row>30</xdr:row>
      <xdr:rowOff>102781</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24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155359</xdr:rowOff>
    </xdr:from>
    <xdr:to>
      <xdr:col>116</xdr:col>
      <xdr:colOff>63500</xdr:colOff>
      <xdr:row>37</xdr:row>
      <xdr:rowOff>9570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1323300" y="6156109"/>
          <a:ext cx="838200" cy="19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20350</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192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41923</xdr:rowOff>
    </xdr:from>
    <xdr:to>
      <xdr:col>116</xdr:col>
      <xdr:colOff>114300</xdr:colOff>
      <xdr:row>36</xdr:row>
      <xdr:rowOff>143523</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21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9570</xdr:rowOff>
    </xdr:from>
    <xdr:to>
      <xdr:col>111</xdr:col>
      <xdr:colOff>177800</xdr:colOff>
      <xdr:row>37</xdr:row>
      <xdr:rowOff>100781</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0434300" y="6353220"/>
          <a:ext cx="889000" cy="9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15691</xdr:rowOff>
    </xdr:from>
    <xdr:to>
      <xdr:col>112</xdr:col>
      <xdr:colOff>38100</xdr:colOff>
      <xdr:row>36</xdr:row>
      <xdr:rowOff>117291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1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133818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596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100781</xdr:rowOff>
    </xdr:from>
    <xdr:to>
      <xdr:col>107</xdr:col>
      <xdr:colOff>50800</xdr:colOff>
      <xdr:row>37</xdr:row>
      <xdr:rowOff>171247</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9545300" y="6444431"/>
          <a:ext cx="889000" cy="7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87986</xdr:rowOff>
    </xdr:from>
    <xdr:to>
      <xdr:col>107</xdr:col>
      <xdr:colOff>101600</xdr:colOff>
      <xdr:row>37</xdr:row>
      <xdr:rowOff>18136</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34663</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0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171247</xdr:rowOff>
    </xdr:from>
    <xdr:to>
      <xdr:col>102</xdr:col>
      <xdr:colOff>114300</xdr:colOff>
      <xdr:row>38</xdr:row>
      <xdr:rowOff>16370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8656300" y="6514897"/>
          <a:ext cx="8890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10319</xdr:rowOff>
    </xdr:from>
    <xdr:to>
      <xdr:col>102</xdr:col>
      <xdr:colOff>165100</xdr:colOff>
      <xdr:row>37</xdr:row>
      <xdr:rowOff>111919</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3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128446</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12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28378</xdr:rowOff>
    </xdr:from>
    <xdr:to>
      <xdr:col>98</xdr:col>
      <xdr:colOff>38100</xdr:colOff>
      <xdr:row>37</xdr:row>
      <xdr:rowOff>129978</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146505</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14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104559</xdr:rowOff>
    </xdr:from>
    <xdr:to>
      <xdr:col>116</xdr:col>
      <xdr:colOff>114300</xdr:colOff>
      <xdr:row>36</xdr:row>
      <xdr:rowOff>34709</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1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127436</xdr:rowOff>
    </xdr:from>
    <xdr:ext cx="469744"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595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130220</xdr:rowOff>
    </xdr:from>
    <xdr:to>
      <xdr:col>112</xdr:col>
      <xdr:colOff>38100</xdr:colOff>
      <xdr:row>37</xdr:row>
      <xdr:rowOff>60370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30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51497</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088428" y="639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49981</xdr:rowOff>
    </xdr:from>
    <xdr:to>
      <xdr:col>107</xdr:col>
      <xdr:colOff>101600</xdr:colOff>
      <xdr:row>37</xdr:row>
      <xdr:rowOff>151581</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39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142708</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199428" y="6486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120447</xdr:rowOff>
    </xdr:from>
    <xdr:to>
      <xdr:col>102</xdr:col>
      <xdr:colOff>165100</xdr:colOff>
      <xdr:row>38</xdr:row>
      <xdr:rowOff>50597</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46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41724</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56017" y="6556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137020</xdr:rowOff>
    </xdr:from>
    <xdr:to>
      <xdr:col>98</xdr:col>
      <xdr:colOff>38100</xdr:colOff>
      <xdr:row>38</xdr:row>
      <xdr:rowOff>67170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4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58297</xdr:rowOff>
    </xdr:from>
    <xdr:ext cx="378565"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467017" y="6573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4049</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919449"/>
          <a:ext cx="1269" cy="116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122176</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6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4049</xdr:rowOff>
    </xdr:from>
    <xdr:to>
      <xdr:col>116</xdr:col>
      <xdr:colOff>152400</xdr:colOff>
      <xdr:row>52</xdr:row>
      <xdr:rowOff>4049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91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55392</xdr:rowOff>
    </xdr:from>
    <xdr:to>
      <xdr:col>116</xdr:col>
      <xdr:colOff>63500</xdr:colOff>
      <xdr:row>57</xdr:row>
      <xdr:rowOff>62250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982804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150182</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579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127305</xdr:rowOff>
    </xdr:from>
    <xdr:to>
      <xdr:col>116</xdr:col>
      <xdr:colOff>114300</xdr:colOff>
      <xdr:row>57</xdr:row>
      <xdr:rowOff>57455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62250</xdr:rowOff>
    </xdr:from>
    <xdr:to>
      <xdr:col>111</xdr:col>
      <xdr:colOff>177800</xdr:colOff>
      <xdr:row>57</xdr:row>
      <xdr:rowOff>146055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9834900"/>
          <a:ext cx="889000" cy="8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107462</xdr:rowOff>
    </xdr:from>
    <xdr:to>
      <xdr:col>112</xdr:col>
      <xdr:colOff>38100</xdr:colOff>
      <xdr:row>57</xdr:row>
      <xdr:rowOff>37612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54139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48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87762</xdr:rowOff>
    </xdr:from>
    <xdr:to>
      <xdr:col>107</xdr:col>
      <xdr:colOff>50800</xdr:colOff>
      <xdr:row>57</xdr:row>
      <xdr:rowOff>146055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9860412"/>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6696</xdr:rowOff>
    </xdr:from>
    <xdr:to>
      <xdr:col>107</xdr:col>
      <xdr:colOff>101600</xdr:colOff>
      <xdr:row>57</xdr:row>
      <xdr:rowOff>108296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124823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55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137963</xdr:rowOff>
    </xdr:from>
    <xdr:to>
      <xdr:col>102</xdr:col>
      <xdr:colOff>114300</xdr:colOff>
      <xdr:row>57</xdr:row>
      <xdr:rowOff>87762</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9739163"/>
          <a:ext cx="889000" cy="12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17349</xdr:rowOff>
    </xdr:from>
    <xdr:to>
      <xdr:col>102</xdr:col>
      <xdr:colOff>165100</xdr:colOff>
      <xdr:row>57</xdr:row>
      <xdr:rowOff>118949</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135476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56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11222</xdr:rowOff>
    </xdr:from>
    <xdr:to>
      <xdr:col>98</xdr:col>
      <xdr:colOff>38100</xdr:colOff>
      <xdr:row>57</xdr:row>
      <xdr:rowOff>112822</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103949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87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4592</xdr:rowOff>
    </xdr:from>
    <xdr:to>
      <xdr:col>116</xdr:col>
      <xdr:colOff>114300</xdr:colOff>
      <xdr:row>57</xdr:row>
      <xdr:rowOff>106192</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77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154469</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755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11450</xdr:rowOff>
    </xdr:from>
    <xdr:to>
      <xdr:col>112</xdr:col>
      <xdr:colOff>38100</xdr:colOff>
      <xdr:row>57</xdr:row>
      <xdr:rowOff>113050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78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104177</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987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95255</xdr:rowOff>
    </xdr:from>
    <xdr:to>
      <xdr:col>107</xdr:col>
      <xdr:colOff>101600</xdr:colOff>
      <xdr:row>58</xdr:row>
      <xdr:rowOff>25405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86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16532</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996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36962</xdr:rowOff>
    </xdr:from>
    <xdr:to>
      <xdr:col>102</xdr:col>
      <xdr:colOff>165100</xdr:colOff>
      <xdr:row>57</xdr:row>
      <xdr:rowOff>138562</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80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129689</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990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87163</xdr:rowOff>
    </xdr:from>
    <xdr:to>
      <xdr:col>98</xdr:col>
      <xdr:colOff>38100</xdr:colOff>
      <xdr:row>57</xdr:row>
      <xdr:rowOff>17313</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68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33840</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946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40525</xdr:rowOff>
    </xdr:from>
    <xdr:to>
      <xdr:col>116</xdr:col>
      <xdr:colOff>62864</xdr:colOff>
      <xdr:row>78</xdr:row>
      <xdr:rowOff>98513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213475"/>
          <a:ext cx="1269" cy="1258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102340</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7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98513</xdr:rowOff>
    </xdr:from>
    <xdr:to>
      <xdr:col>116</xdr:col>
      <xdr:colOff>152400</xdr:colOff>
      <xdr:row>78</xdr:row>
      <xdr:rowOff>98513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7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158652</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98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40525</xdr:rowOff>
    </xdr:from>
    <xdr:to>
      <xdr:col>116</xdr:col>
      <xdr:colOff>152400</xdr:colOff>
      <xdr:row>71</xdr:row>
      <xdr:rowOff>40525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21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168808</xdr:rowOff>
    </xdr:from>
    <xdr:to>
      <xdr:col>116</xdr:col>
      <xdr:colOff>63500</xdr:colOff>
      <xdr:row>76</xdr:row>
      <xdr:rowOff>40373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027558"/>
          <a:ext cx="838200" cy="4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82516</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76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59639</xdr:rowOff>
    </xdr:from>
    <xdr:to>
      <xdr:col>116</xdr:col>
      <xdr:colOff>114300</xdr:colOff>
      <xdr:row>75</xdr:row>
      <xdr:rowOff>161240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918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40373</xdr:rowOff>
    </xdr:from>
    <xdr:to>
      <xdr:col>111</xdr:col>
      <xdr:colOff>177800</xdr:colOff>
      <xdr:row>76</xdr:row>
      <xdr:rowOff>104457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070573"/>
          <a:ext cx="889000" cy="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86843</xdr:rowOff>
    </xdr:from>
    <xdr:to>
      <xdr:col>112</xdr:col>
      <xdr:colOff>38100</xdr:colOff>
      <xdr:row>76</xdr:row>
      <xdr:rowOff>16993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33520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72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102591</xdr:rowOff>
    </xdr:from>
    <xdr:to>
      <xdr:col>107</xdr:col>
      <xdr:colOff>50800</xdr:colOff>
      <xdr:row>76</xdr:row>
      <xdr:rowOff>104457</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2618441"/>
          <a:ext cx="889000" cy="51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25197</xdr:rowOff>
    </xdr:from>
    <xdr:to>
      <xdr:col>107</xdr:col>
      <xdr:colOff>101600</xdr:colOff>
      <xdr:row>76</xdr:row>
      <xdr:rowOff>126797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143324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83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102591</xdr:rowOff>
    </xdr:from>
    <xdr:to>
      <xdr:col>102</xdr:col>
      <xdr:colOff>114300</xdr:colOff>
      <xdr:row>73</xdr:row>
      <xdr:rowOff>113754</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2618441"/>
          <a:ext cx="889000" cy="1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143764</xdr:rowOff>
    </xdr:from>
    <xdr:to>
      <xdr:col>102</xdr:col>
      <xdr:colOff>165100</xdr:colOff>
      <xdr:row>75</xdr:row>
      <xdr:rowOff>73914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65041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9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138964</xdr:rowOff>
    </xdr:from>
    <xdr:to>
      <xdr:col>98</xdr:col>
      <xdr:colOff>38100</xdr:colOff>
      <xdr:row>75</xdr:row>
      <xdr:rowOff>69114</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60241</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91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118008</xdr:rowOff>
    </xdr:from>
    <xdr:to>
      <xdr:col>116</xdr:col>
      <xdr:colOff>114300</xdr:colOff>
      <xdr:row>76</xdr:row>
      <xdr:rowOff>48158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97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96435</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95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161023</xdr:rowOff>
    </xdr:from>
    <xdr:to>
      <xdr:col>112</xdr:col>
      <xdr:colOff>38100</xdr:colOff>
      <xdr:row>76</xdr:row>
      <xdr:rowOff>91173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01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82300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11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53657</xdr:rowOff>
    </xdr:from>
    <xdr:to>
      <xdr:col>107</xdr:col>
      <xdr:colOff>101600</xdr:colOff>
      <xdr:row>76</xdr:row>
      <xdr:rowOff>155257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08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146384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17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51791</xdr:rowOff>
    </xdr:from>
    <xdr:to>
      <xdr:col>102</xdr:col>
      <xdr:colOff>165100</xdr:colOff>
      <xdr:row>73</xdr:row>
      <xdr:rowOff>153391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56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169918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34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62954</xdr:rowOff>
    </xdr:from>
    <xdr:to>
      <xdr:col>98</xdr:col>
      <xdr:colOff>38100</xdr:colOff>
      <xdr:row>73</xdr:row>
      <xdr:rowOff>164554</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57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9631</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35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本市の性質別歳出の特徴は、市立高校を有しており、教育関係の職員数が多いことや、上下水道や消防業務などを直営で行っていることから、住民一人当たりの人件費が類似団体平均と比較すると７，９２８円高く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令和４年度決算の歳出総額は、前年度と比較して約４億６千万円減少した。補助費等が銚子市漁業協同組合が実施する漁業振興事業への補助金及び事業者への物価高騰対策支援金の皆増などにより増加した一方で、扶助費が住民税非課税世帯等に対する臨時特別給付金及び子育て世帯への臨時特別給付金事業の縮小により減少し、普通建設事業費（うち更新整備）も防災行政無線デジタル戸別受信機の整備完了に伴う事業費の皆減により減少したことが主な要因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千葉県銚子市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56,373
53,875
84.20
26,482,459
25,361,353
1,017,808
14,844,953
24,946,640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109220</xdr:rowOff>
    </xdr:from>
    <xdr:to>
      <xdr:col>24</xdr:col>
      <xdr:colOff>62865</xdr:colOff>
      <xdr:row>38</xdr:row>
      <xdr:rowOff>82169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24170"/>
          <a:ext cx="1270" cy="117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85996</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82169</xdr:rowOff>
    </xdr:from>
    <xdr:to>
      <xdr:col>24</xdr:col>
      <xdr:colOff>152400</xdr:colOff>
      <xdr:row>38</xdr:row>
      <xdr:rowOff>82169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9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109220</xdr:rowOff>
    </xdr:from>
    <xdr:to>
      <xdr:col>24</xdr:col>
      <xdr:colOff>152400</xdr:colOff>
      <xdr:row>31</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2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74930</xdr:rowOff>
    </xdr:from>
    <xdr:to>
      <xdr:col>24</xdr:col>
      <xdr:colOff>63500</xdr:colOff>
      <xdr:row>36</xdr:row>
      <xdr:rowOff>109601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47130"/>
          <a:ext cx="8382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171213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0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148336</xdr:rowOff>
    </xdr:from>
    <xdr:to>
      <xdr:col>24</xdr:col>
      <xdr:colOff>114300</xdr:colOff>
      <xdr:row>36</xdr:row>
      <xdr:rowOff>78486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109601</xdr:rowOff>
    </xdr:from>
    <xdr:to>
      <xdr:col>19</xdr:col>
      <xdr:colOff>177800</xdr:colOff>
      <xdr:row>36</xdr:row>
      <xdr:rowOff>132461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8180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168148</xdr:rowOff>
    </xdr:from>
    <xdr:to>
      <xdr:col>20</xdr:col>
      <xdr:colOff>38100</xdr:colOff>
      <xdr:row>36</xdr:row>
      <xdr:rowOff>98298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6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114825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4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128651</xdr:rowOff>
    </xdr:from>
    <xdr:to>
      <xdr:col>15</xdr:col>
      <xdr:colOff>50800</xdr:colOff>
      <xdr:row>36</xdr:row>
      <xdr:rowOff>132461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00851"/>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151765</xdr:rowOff>
    </xdr:from>
    <xdr:to>
      <xdr:col>15</xdr:col>
      <xdr:colOff>101600</xdr:colOff>
      <xdr:row>36</xdr:row>
      <xdr:rowOff>81915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98442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2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62738</xdr:rowOff>
    </xdr:from>
    <xdr:to>
      <xdr:col>10</xdr:col>
      <xdr:colOff>114300</xdr:colOff>
      <xdr:row>36</xdr:row>
      <xdr:rowOff>128651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34938"/>
          <a:ext cx="889000" cy="6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112522</xdr:rowOff>
    </xdr:from>
    <xdr:to>
      <xdr:col>10</xdr:col>
      <xdr:colOff>165100</xdr:colOff>
      <xdr:row>36</xdr:row>
      <xdr:rowOff>42672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59199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8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103759</xdr:rowOff>
    </xdr:from>
    <xdr:to>
      <xdr:col>6</xdr:col>
      <xdr:colOff>38100</xdr:colOff>
      <xdr:row>36</xdr:row>
      <xdr:rowOff>33909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50436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7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9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2557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58801</xdr:rowOff>
    </xdr:from>
    <xdr:to>
      <xdr:col>20</xdr:col>
      <xdr:colOff>38100</xdr:colOff>
      <xdr:row>36</xdr:row>
      <xdr:rowOff>160401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3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151528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2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81661</xdr:rowOff>
    </xdr:from>
    <xdr:to>
      <xdr:col>15</xdr:col>
      <xdr:colOff>101600</xdr:colOff>
      <xdr:row>37</xdr:row>
      <xdr:rowOff>11811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5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2938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4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77851</xdr:rowOff>
    </xdr:from>
    <xdr:to>
      <xdr:col>10</xdr:col>
      <xdr:colOff>165100</xdr:colOff>
      <xdr:row>37</xdr:row>
      <xdr:rowOff>8001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5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170578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4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11938</xdr:rowOff>
    </xdr:from>
    <xdr:to>
      <xdr:col>6</xdr:col>
      <xdr:colOff>38100</xdr:colOff>
      <xdr:row>36</xdr:row>
      <xdr:rowOff>113538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8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104665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8827</xdr:rowOff>
    </xdr:from>
    <xdr:to>
      <xdr:col>24</xdr:col>
      <xdr:colOff>62865</xdr:colOff>
      <xdr:row>57</xdr:row>
      <xdr:rowOff>146931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1327"/>
          <a:ext cx="1270" cy="1338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150758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2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146931</xdr:rowOff>
    </xdr:from>
    <xdr:to>
      <xdr:col>24</xdr:col>
      <xdr:colOff>152400</xdr:colOff>
      <xdr:row>57</xdr:row>
      <xdr:rowOff>146931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1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126954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8827</xdr:rowOff>
    </xdr:from>
    <xdr:to>
      <xdr:col>24</xdr:col>
      <xdr:colOff>152400</xdr:colOff>
      <xdr:row>50</xdr:row>
      <xdr:rowOff>8827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1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68384</xdr:rowOff>
    </xdr:from>
    <xdr:to>
      <xdr:col>24</xdr:col>
      <xdr:colOff>63500</xdr:colOff>
      <xdr:row>56</xdr:row>
      <xdr:rowOff>80645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669584"/>
          <a:ext cx="838200" cy="1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165147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25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142270</xdr:rowOff>
    </xdr:from>
    <xdr:to>
      <xdr:col>24</xdr:col>
      <xdr:colOff>114300</xdr:colOff>
      <xdr:row>55</xdr:row>
      <xdr:rowOff>72420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101379</xdr:rowOff>
    </xdr:from>
    <xdr:to>
      <xdr:col>19</xdr:col>
      <xdr:colOff>177800</xdr:colOff>
      <xdr:row>56</xdr:row>
      <xdr:rowOff>68384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016779"/>
          <a:ext cx="889000" cy="65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134917</xdr:rowOff>
    </xdr:from>
    <xdr:to>
      <xdr:col>20</xdr:col>
      <xdr:colOff>38100</xdr:colOff>
      <xdr:row>55</xdr:row>
      <xdr:rowOff>65067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81594</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1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101379</xdr:rowOff>
    </xdr:from>
    <xdr:to>
      <xdr:col>15</xdr:col>
      <xdr:colOff>50800</xdr:colOff>
      <xdr:row>57</xdr:row>
      <xdr:rowOff>54349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016779"/>
          <a:ext cx="889000" cy="81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33350</xdr:rowOff>
    </xdr:from>
    <xdr:to>
      <xdr:col>15</xdr:col>
      <xdr:colOff>101600</xdr:colOff>
      <xdr:row>51</xdr:row>
      <xdr:rowOff>134950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151477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55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54349</xdr:rowOff>
    </xdr:from>
    <xdr:to>
      <xdr:col>10</xdr:col>
      <xdr:colOff>114300</xdr:colOff>
      <xdr:row>57</xdr:row>
      <xdr:rowOff>55911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826999"/>
          <a:ext cx="8890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151871</xdr:rowOff>
    </xdr:from>
    <xdr:to>
      <xdr:col>10</xdr:col>
      <xdr:colOff>165100</xdr:colOff>
      <xdr:row>56</xdr:row>
      <xdr:rowOff>82021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98548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35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4882</xdr:rowOff>
    </xdr:from>
    <xdr:to>
      <xdr:col>6</xdr:col>
      <xdr:colOff>38100</xdr:colOff>
      <xdr:row>56</xdr:row>
      <xdr:rowOff>106482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123009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29845</xdr:rowOff>
    </xdr:from>
    <xdr:to>
      <xdr:col>24</xdr:col>
      <xdr:colOff>114300</xdr:colOff>
      <xdr:row>56</xdr:row>
      <xdr:rowOff>131445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63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8272</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0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17584</xdr:rowOff>
    </xdr:from>
    <xdr:to>
      <xdr:col>20</xdr:col>
      <xdr:colOff>38100</xdr:colOff>
      <xdr:row>56</xdr:row>
      <xdr:rowOff>119184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61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110311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71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50579</xdr:rowOff>
    </xdr:from>
    <xdr:to>
      <xdr:col>15</xdr:col>
      <xdr:colOff>101600</xdr:colOff>
      <xdr:row>52</xdr:row>
      <xdr:rowOff>152179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896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143306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058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3549</xdr:rowOff>
    </xdr:from>
    <xdr:to>
      <xdr:col>10</xdr:col>
      <xdr:colOff>165100</xdr:colOff>
      <xdr:row>57</xdr:row>
      <xdr:rowOff>105149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7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96276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86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5111</xdr:rowOff>
    </xdr:from>
    <xdr:to>
      <xdr:col>6</xdr:col>
      <xdr:colOff>38100</xdr:colOff>
      <xdr:row>57</xdr:row>
      <xdr:rowOff>106711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97838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87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87296</xdr:rowOff>
    </xdr:from>
    <xdr:to>
      <xdr:col>24</xdr:col>
      <xdr:colOff>62865</xdr:colOff>
      <xdr:row>77</xdr:row>
      <xdr:rowOff>110440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88796"/>
          <a:ext cx="1270" cy="122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114267</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15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110440</xdr:rowOff>
    </xdr:from>
    <xdr:to>
      <xdr:col>24</xdr:col>
      <xdr:colOff>152400</xdr:colOff>
      <xdr:row>77</xdr:row>
      <xdr:rowOff>110440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33973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6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87296</xdr:rowOff>
    </xdr:from>
    <xdr:to>
      <xdr:col>24</xdr:col>
      <xdr:colOff>152400</xdr:colOff>
      <xdr:row>70</xdr:row>
      <xdr:rowOff>87296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88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158032</xdr:rowOff>
    </xdr:from>
    <xdr:to>
      <xdr:col>24</xdr:col>
      <xdr:colOff>63500</xdr:colOff>
      <xdr:row>77</xdr:row>
      <xdr:rowOff>74440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188232"/>
          <a:ext cx="838200" cy="8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155549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713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132672</xdr:rowOff>
    </xdr:from>
    <xdr:to>
      <xdr:col>24</xdr:col>
      <xdr:colOff>114300</xdr:colOff>
      <xdr:row>75</xdr:row>
      <xdr:rowOff>62822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1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158032</xdr:rowOff>
    </xdr:from>
    <xdr:to>
      <xdr:col>19</xdr:col>
      <xdr:colOff>177800</xdr:colOff>
      <xdr:row>78</xdr:row>
      <xdr:rowOff>73242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88232"/>
          <a:ext cx="889000" cy="25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12809</xdr:rowOff>
    </xdr:from>
    <xdr:to>
      <xdr:col>20</xdr:col>
      <xdr:colOff>38100</xdr:colOff>
      <xdr:row>74</xdr:row>
      <xdr:rowOff>114409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0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130936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475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73242</xdr:rowOff>
    </xdr:from>
    <xdr:to>
      <xdr:col>15</xdr:col>
      <xdr:colOff>50800</xdr:colOff>
      <xdr:row>78</xdr:row>
      <xdr:rowOff>133049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46342"/>
          <a:ext cx="889000" cy="5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128731</xdr:rowOff>
    </xdr:from>
    <xdr:to>
      <xdr:col>15</xdr:col>
      <xdr:colOff>101600</xdr:colOff>
      <xdr:row>76</xdr:row>
      <xdr:rowOff>58880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874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75408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6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131438</xdr:rowOff>
    </xdr:from>
    <xdr:to>
      <xdr:col>10</xdr:col>
      <xdr:colOff>114300</xdr:colOff>
      <xdr:row>78</xdr:row>
      <xdr:rowOff>133049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504538"/>
          <a:ext cx="889000" cy="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15388</xdr:rowOff>
    </xdr:from>
    <xdr:to>
      <xdr:col>10</xdr:col>
      <xdr:colOff>165100</xdr:colOff>
      <xdr:row>76</xdr:row>
      <xdr:rowOff>116988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4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133516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2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75499</xdr:rowOff>
    </xdr:from>
    <xdr:to>
      <xdr:col>6</xdr:col>
      <xdr:colOff>38100</xdr:colOff>
      <xdr:row>77</xdr:row>
      <xdr:rowOff>5649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0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22177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80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23640</xdr:rowOff>
    </xdr:from>
    <xdr:to>
      <xdr:col>24</xdr:col>
      <xdr:colOff>114300</xdr:colOff>
      <xdr:row>77</xdr:row>
      <xdr:rowOff>125240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2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110017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4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107232</xdr:rowOff>
    </xdr:from>
    <xdr:to>
      <xdr:col>20</xdr:col>
      <xdr:colOff>38100</xdr:colOff>
      <xdr:row>77</xdr:row>
      <xdr:rowOff>37382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3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28509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30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22442</xdr:rowOff>
    </xdr:from>
    <xdr:to>
      <xdr:col>15</xdr:col>
      <xdr:colOff>101600</xdr:colOff>
      <xdr:row>78</xdr:row>
      <xdr:rowOff>124042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115169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88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82249</xdr:rowOff>
    </xdr:from>
    <xdr:to>
      <xdr:col>10</xdr:col>
      <xdr:colOff>165100</xdr:colOff>
      <xdr:row>79</xdr:row>
      <xdr:rowOff>12399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5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3526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54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80638</xdr:rowOff>
    </xdr:from>
    <xdr:to>
      <xdr:col>6</xdr:col>
      <xdr:colOff>38100</xdr:colOff>
      <xdr:row>79</xdr:row>
      <xdr:rowOff>10788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5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1915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4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94</xdr:row>
      <xdr:rowOff>16687</xdr:rowOff>
    </xdr:from>
    <xdr:to>
      <xdr:col>24</xdr:col>
      <xdr:colOff>62865</xdr:colOff>
      <xdr:row>99</xdr:row>
      <xdr:rowOff>26009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6132987"/>
          <a:ext cx="1270" cy="86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29836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0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26009</xdr:rowOff>
    </xdr:from>
    <xdr:to>
      <xdr:col>24</xdr:col>
      <xdr:colOff>152400</xdr:colOff>
      <xdr:row>99</xdr:row>
      <xdr:rowOff>26009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99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134814</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90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94</xdr:row>
      <xdr:rowOff>16687</xdr:rowOff>
    </xdr:from>
    <xdr:to>
      <xdr:col>24</xdr:col>
      <xdr:colOff>152400</xdr:colOff>
      <xdr:row>94</xdr:row>
      <xdr:rowOff>16687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132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29769</xdr:rowOff>
    </xdr:from>
    <xdr:to>
      <xdr:col>24</xdr:col>
      <xdr:colOff>63500</xdr:colOff>
      <xdr:row>98</xdr:row>
      <xdr:rowOff>39815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831869"/>
          <a:ext cx="838200" cy="1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73817</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33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50940</xdr:rowOff>
    </xdr:from>
    <xdr:to>
      <xdr:col>24</xdr:col>
      <xdr:colOff>114300</xdr:colOff>
      <xdr:row>97</xdr:row>
      <xdr:rowOff>152540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8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94881</xdr:rowOff>
    </xdr:from>
    <xdr:to>
      <xdr:col>19</xdr:col>
      <xdr:colOff>177800</xdr:colOff>
      <xdr:row>98</xdr:row>
      <xdr:rowOff>29769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5696831"/>
          <a:ext cx="889000" cy="113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47943</xdr:rowOff>
    </xdr:from>
    <xdr:to>
      <xdr:col>20</xdr:col>
      <xdr:colOff>38100</xdr:colOff>
      <xdr:row>97</xdr:row>
      <xdr:rowOff>149543</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7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166070</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5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94881</xdr:rowOff>
    </xdr:from>
    <xdr:to>
      <xdr:col>15</xdr:col>
      <xdr:colOff>50800</xdr:colOff>
      <xdr:row>96</xdr:row>
      <xdr:rowOff>102972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5696831"/>
          <a:ext cx="889000" cy="86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131865</xdr:rowOff>
    </xdr:from>
    <xdr:to>
      <xdr:col>15</xdr:col>
      <xdr:colOff>101600</xdr:colOff>
      <xdr:row>98</xdr:row>
      <xdr:rowOff>62015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6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53142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85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102972</xdr:rowOff>
    </xdr:from>
    <xdr:to>
      <xdr:col>10</xdr:col>
      <xdr:colOff>114300</xdr:colOff>
      <xdr:row>98</xdr:row>
      <xdr:rowOff>88379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562172"/>
          <a:ext cx="889000" cy="32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1969</xdr:rowOff>
    </xdr:from>
    <xdr:to>
      <xdr:col>10</xdr:col>
      <xdr:colOff>165100</xdr:colOff>
      <xdr:row>98</xdr:row>
      <xdr:rowOff>103569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0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94696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89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27330</xdr:rowOff>
    </xdr:from>
    <xdr:to>
      <xdr:col>6</xdr:col>
      <xdr:colOff>38100</xdr:colOff>
      <xdr:row>98</xdr:row>
      <xdr:rowOff>128930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2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145457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0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160465</xdr:rowOff>
    </xdr:from>
    <xdr:to>
      <xdr:col>24</xdr:col>
      <xdr:colOff>114300</xdr:colOff>
      <xdr:row>98</xdr:row>
      <xdr:rowOff>90615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9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138892</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6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150419</xdr:rowOff>
    </xdr:from>
    <xdr:to>
      <xdr:col>20</xdr:col>
      <xdr:colOff>38100</xdr:colOff>
      <xdr:row>98</xdr:row>
      <xdr:rowOff>80569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8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71696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7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44081</xdr:rowOff>
    </xdr:from>
    <xdr:to>
      <xdr:col>15</xdr:col>
      <xdr:colOff>101600</xdr:colOff>
      <xdr:row>91</xdr:row>
      <xdr:rowOff>145681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564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162208</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5421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52172</xdr:rowOff>
    </xdr:from>
    <xdr:to>
      <xdr:col>10</xdr:col>
      <xdr:colOff>165100</xdr:colOff>
      <xdr:row>96</xdr:row>
      <xdr:rowOff>153772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51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170299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28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37579</xdr:rowOff>
    </xdr:from>
    <xdr:to>
      <xdr:col>6</xdr:col>
      <xdr:colOff>38100</xdr:colOff>
      <xdr:row>98</xdr:row>
      <xdr:rowOff>139179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3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130306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50393</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65343"/>
          <a:ext cx="1270" cy="136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168520</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4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50393</xdr:rowOff>
    </xdr:from>
    <xdr:to>
      <xdr:col>55</xdr:col>
      <xdr:colOff>88900</xdr:colOff>
      <xdr:row>31</xdr:row>
      <xdr:rowOff>50393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65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21895</xdr:rowOff>
    </xdr:from>
    <xdr:to>
      <xdr:col>55</xdr:col>
      <xdr:colOff>0</xdr:colOff>
      <xdr:row>39</xdr:row>
      <xdr:rowOff>27229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08445"/>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109491</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53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86614</xdr:rowOff>
    </xdr:from>
    <xdr:to>
      <xdr:col>55</xdr:col>
      <xdr:colOff>50800</xdr:colOff>
      <xdr:row>39</xdr:row>
      <xdr:rowOff>16764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21895</xdr:rowOff>
    </xdr:from>
    <xdr:to>
      <xdr:col>50</xdr:col>
      <xdr:colOff>114300</xdr:colOff>
      <xdr:row>39</xdr:row>
      <xdr:rowOff>31267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708445"/>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118466</xdr:rowOff>
    </xdr:from>
    <xdr:to>
      <xdr:col>50</xdr:col>
      <xdr:colOff>165100</xdr:colOff>
      <xdr:row>39</xdr:row>
      <xdr:rowOff>48616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6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65143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408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30429</xdr:rowOff>
    </xdr:from>
    <xdr:to>
      <xdr:col>45</xdr:col>
      <xdr:colOff>177800</xdr:colOff>
      <xdr:row>39</xdr:row>
      <xdr:rowOff>31267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16979"/>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95377</xdr:rowOff>
    </xdr:from>
    <xdr:to>
      <xdr:col>46</xdr:col>
      <xdr:colOff>38100</xdr:colOff>
      <xdr:row>39</xdr:row>
      <xdr:rowOff>25527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61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42054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8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30429</xdr:rowOff>
    </xdr:from>
    <xdr:to>
      <xdr:col>41</xdr:col>
      <xdr:colOff>50800</xdr:colOff>
      <xdr:row>39</xdr:row>
      <xdr:rowOff>32258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71697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111074</xdr:rowOff>
    </xdr:from>
    <xdr:to>
      <xdr:col>41</xdr:col>
      <xdr:colOff>101600</xdr:colOff>
      <xdr:row>39</xdr:row>
      <xdr:rowOff>41224</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2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57751</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401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113208</xdr:rowOff>
    </xdr:from>
    <xdr:to>
      <xdr:col>36</xdr:col>
      <xdr:colOff>165100</xdr:colOff>
      <xdr:row>39</xdr:row>
      <xdr:rowOff>43358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59885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147879</xdr:rowOff>
    </xdr:from>
    <xdr:to>
      <xdr:col>55</xdr:col>
      <xdr:colOff>50800</xdr:colOff>
      <xdr:row>39</xdr:row>
      <xdr:rowOff>78029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6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65041</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80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142545</xdr:rowOff>
    </xdr:from>
    <xdr:to>
      <xdr:col>50</xdr:col>
      <xdr:colOff>165100</xdr:colOff>
      <xdr:row>39</xdr:row>
      <xdr:rowOff>72695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63822</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750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151917</xdr:rowOff>
    </xdr:from>
    <xdr:to>
      <xdr:col>46</xdr:col>
      <xdr:colOff>38100</xdr:colOff>
      <xdr:row>39</xdr:row>
      <xdr:rowOff>82067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73194</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759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151079</xdr:rowOff>
    </xdr:from>
    <xdr:to>
      <xdr:col>41</xdr:col>
      <xdr:colOff>101600</xdr:colOff>
      <xdr:row>39</xdr:row>
      <xdr:rowOff>81229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6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72356</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758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152908</xdr:rowOff>
    </xdr:from>
    <xdr:to>
      <xdr:col>36</xdr:col>
      <xdr:colOff>165100</xdr:colOff>
      <xdr:row>39</xdr:row>
      <xdr:rowOff>83058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74185</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760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137395</xdr:rowOff>
    </xdr:from>
    <xdr:to>
      <xdr:col>54</xdr:col>
      <xdr:colOff>189865</xdr:colOff>
      <xdr:row>58</xdr:row>
      <xdr:rowOff>138671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709895"/>
          <a:ext cx="1270" cy="1372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142498</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138671</xdr:rowOff>
    </xdr:from>
    <xdr:to>
      <xdr:col>55</xdr:col>
      <xdr:colOff>88900</xdr:colOff>
      <xdr:row>58</xdr:row>
      <xdr:rowOff>138671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84072</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48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137395</xdr:rowOff>
    </xdr:from>
    <xdr:to>
      <xdr:col>55</xdr:col>
      <xdr:colOff>88900</xdr:colOff>
      <xdr:row>50</xdr:row>
      <xdr:rowOff>137395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70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111334</xdr:rowOff>
    </xdr:from>
    <xdr:to>
      <xdr:col>55</xdr:col>
      <xdr:colOff>0</xdr:colOff>
      <xdr:row>57</xdr:row>
      <xdr:rowOff>168046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9712534"/>
          <a:ext cx="838200" cy="22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151820</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410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128943</xdr:rowOff>
    </xdr:from>
    <xdr:to>
      <xdr:col>55</xdr:col>
      <xdr:colOff>50800</xdr:colOff>
      <xdr:row>56</xdr:row>
      <xdr:rowOff>59093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5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168046</xdr:rowOff>
    </xdr:from>
    <xdr:to>
      <xdr:col>50</xdr:col>
      <xdr:colOff>114300</xdr:colOff>
      <xdr:row>58</xdr:row>
      <xdr:rowOff>87350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9940696"/>
          <a:ext cx="889000" cy="9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158794</xdr:rowOff>
    </xdr:from>
    <xdr:to>
      <xdr:col>50</xdr:col>
      <xdr:colOff>165100</xdr:colOff>
      <xdr:row>56</xdr:row>
      <xdr:rowOff>88944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58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105471</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36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71558</xdr:rowOff>
    </xdr:from>
    <xdr:to>
      <xdr:col>45</xdr:col>
      <xdr:colOff>177800</xdr:colOff>
      <xdr:row>58</xdr:row>
      <xdr:rowOff>87350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10015658"/>
          <a:ext cx="889000" cy="1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46057</xdr:rowOff>
    </xdr:from>
    <xdr:to>
      <xdr:col>46</xdr:col>
      <xdr:colOff>38100</xdr:colOff>
      <xdr:row>56</xdr:row>
      <xdr:rowOff>147657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164184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42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71558</xdr:rowOff>
    </xdr:from>
    <xdr:to>
      <xdr:col>41</xdr:col>
      <xdr:colOff>50800</xdr:colOff>
      <xdr:row>58</xdr:row>
      <xdr:rowOff>77940</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10015658"/>
          <a:ext cx="889000" cy="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63735</xdr:rowOff>
    </xdr:from>
    <xdr:to>
      <xdr:col>41</xdr:col>
      <xdr:colOff>101600</xdr:colOff>
      <xdr:row>56</xdr:row>
      <xdr:rowOff>165335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10412</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59792</xdr:rowOff>
    </xdr:from>
    <xdr:to>
      <xdr:col>36</xdr:col>
      <xdr:colOff>165100</xdr:colOff>
      <xdr:row>56</xdr:row>
      <xdr:rowOff>161392</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6469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60534</xdr:rowOff>
    </xdr:from>
    <xdr:to>
      <xdr:col>55</xdr:col>
      <xdr:colOff>50800</xdr:colOff>
      <xdr:row>56</xdr:row>
      <xdr:rowOff>162134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66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38961</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64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117246</xdr:rowOff>
    </xdr:from>
    <xdr:to>
      <xdr:col>50</xdr:col>
      <xdr:colOff>165100</xdr:colOff>
      <xdr:row>58</xdr:row>
      <xdr:rowOff>47396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88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38523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98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36550</xdr:rowOff>
    </xdr:from>
    <xdr:to>
      <xdr:col>46</xdr:col>
      <xdr:colOff>38100</xdr:colOff>
      <xdr:row>58</xdr:row>
      <xdr:rowOff>138150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98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129277</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515428" y="100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20758</xdr:rowOff>
    </xdr:from>
    <xdr:to>
      <xdr:col>41</xdr:col>
      <xdr:colOff>101600</xdr:colOff>
      <xdr:row>58</xdr:row>
      <xdr:rowOff>122358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96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113485</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26428" y="1005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27140</xdr:rowOff>
    </xdr:from>
    <xdr:to>
      <xdr:col>36</xdr:col>
      <xdr:colOff>165100</xdr:colOff>
      <xdr:row>58</xdr:row>
      <xdr:rowOff>128740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97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119867</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37428" y="1006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12119</xdr:rowOff>
    </xdr:from>
    <xdr:to>
      <xdr:col>54</xdr:col>
      <xdr:colOff>189865</xdr:colOff>
      <xdr:row>78</xdr:row>
      <xdr:rowOff>45563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13619"/>
          <a:ext cx="1270" cy="140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49390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42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45563</xdr:rowOff>
    </xdr:from>
    <xdr:to>
      <xdr:col>55</xdr:col>
      <xdr:colOff>88900</xdr:colOff>
      <xdr:row>78</xdr:row>
      <xdr:rowOff>45563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418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130246</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8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12119</xdr:rowOff>
    </xdr:from>
    <xdr:to>
      <xdr:col>55</xdr:col>
      <xdr:colOff>88900</xdr:colOff>
      <xdr:row>70</xdr:row>
      <xdr:rowOff>12119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1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68948</xdr:rowOff>
    </xdr:from>
    <xdr:to>
      <xdr:col>55</xdr:col>
      <xdr:colOff>0</xdr:colOff>
      <xdr:row>77</xdr:row>
      <xdr:rowOff>108564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270598"/>
          <a:ext cx="838200" cy="3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78607</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2765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55730</xdr:rowOff>
    </xdr:from>
    <xdr:to>
      <xdr:col>55</xdr:col>
      <xdr:colOff>50800</xdr:colOff>
      <xdr:row>75</xdr:row>
      <xdr:rowOff>157330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291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71441</xdr:rowOff>
    </xdr:from>
    <xdr:to>
      <xdr:col>50</xdr:col>
      <xdr:colOff>114300</xdr:colOff>
      <xdr:row>77</xdr:row>
      <xdr:rowOff>108564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273091"/>
          <a:ext cx="889000" cy="3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43249</xdr:rowOff>
    </xdr:from>
    <xdr:to>
      <xdr:col>50</xdr:col>
      <xdr:colOff>165100</xdr:colOff>
      <xdr:row>75</xdr:row>
      <xdr:rowOff>144849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2901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161376</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267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71441</xdr:rowOff>
    </xdr:from>
    <xdr:to>
      <xdr:col>45</xdr:col>
      <xdr:colOff>177800</xdr:colOff>
      <xdr:row>77</xdr:row>
      <xdr:rowOff>152250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273091"/>
          <a:ext cx="889000" cy="8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97747</xdr:rowOff>
    </xdr:from>
    <xdr:to>
      <xdr:col>46</xdr:col>
      <xdr:colOff>38100</xdr:colOff>
      <xdr:row>76</xdr:row>
      <xdr:rowOff>27896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29564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44424</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73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152250</xdr:rowOff>
    </xdr:from>
    <xdr:to>
      <xdr:col>41</xdr:col>
      <xdr:colOff>50800</xdr:colOff>
      <xdr:row>77</xdr:row>
      <xdr:rowOff>162744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353900"/>
          <a:ext cx="889000" cy="1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140336</xdr:rowOff>
    </xdr:from>
    <xdr:to>
      <xdr:col>41</xdr:col>
      <xdr:colOff>101600</xdr:colOff>
      <xdr:row>77</xdr:row>
      <xdr:rowOff>70486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1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87012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294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138392</xdr:rowOff>
    </xdr:from>
    <xdr:to>
      <xdr:col>36</xdr:col>
      <xdr:colOff>165100</xdr:colOff>
      <xdr:row>77</xdr:row>
      <xdr:rowOff>68542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16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85069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294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18148</xdr:rowOff>
    </xdr:from>
    <xdr:to>
      <xdr:col>55</xdr:col>
      <xdr:colOff>50800</xdr:colOff>
      <xdr:row>77</xdr:row>
      <xdr:rowOff>119748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21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168025</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19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57764</xdr:rowOff>
    </xdr:from>
    <xdr:to>
      <xdr:col>50</xdr:col>
      <xdr:colOff>165100</xdr:colOff>
      <xdr:row>77</xdr:row>
      <xdr:rowOff>159364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25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150491</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35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20641</xdr:rowOff>
    </xdr:from>
    <xdr:to>
      <xdr:col>46</xdr:col>
      <xdr:colOff>38100</xdr:colOff>
      <xdr:row>77</xdr:row>
      <xdr:rowOff>122241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22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113368</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31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101450</xdr:rowOff>
    </xdr:from>
    <xdr:to>
      <xdr:col>41</xdr:col>
      <xdr:colOff>101600</xdr:colOff>
      <xdr:row>78</xdr:row>
      <xdr:rowOff>31600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0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22727</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39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111944</xdr:rowOff>
    </xdr:from>
    <xdr:to>
      <xdr:col>36</xdr:col>
      <xdr:colOff>165100</xdr:colOff>
      <xdr:row>78</xdr:row>
      <xdr:rowOff>42094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1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33221</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40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97</xdr:row>
      <xdr:rowOff>104902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44051"/>
          <a:ext cx="1270" cy="1291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108729</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7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104902</xdr:rowOff>
    </xdr:from>
    <xdr:to>
      <xdr:col>55</xdr:col>
      <xdr:colOff>88900</xdr:colOff>
      <xdr:row>97</xdr:row>
      <xdr:rowOff>104902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735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21792</xdr:rowOff>
    </xdr:from>
    <xdr:to>
      <xdr:col>55</xdr:col>
      <xdr:colOff>0</xdr:colOff>
      <xdr:row>97</xdr:row>
      <xdr:rowOff>84837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652442"/>
          <a:ext cx="838200" cy="6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168127</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112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145250</xdr:rowOff>
    </xdr:from>
    <xdr:to>
      <xdr:col>55</xdr:col>
      <xdr:colOff>50800</xdr:colOff>
      <xdr:row>95</xdr:row>
      <xdr:rowOff>75400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2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84837</xdr:rowOff>
    </xdr:from>
    <xdr:to>
      <xdr:col>50</xdr:col>
      <xdr:colOff>114300</xdr:colOff>
      <xdr:row>97</xdr:row>
      <xdr:rowOff>127521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715487"/>
          <a:ext cx="889000" cy="4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123126</xdr:rowOff>
    </xdr:from>
    <xdr:to>
      <xdr:col>50</xdr:col>
      <xdr:colOff>165100</xdr:colOff>
      <xdr:row>95</xdr:row>
      <xdr:rowOff>53276</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23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69803</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01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75806</xdr:rowOff>
    </xdr:from>
    <xdr:to>
      <xdr:col>45</xdr:col>
      <xdr:colOff>177800</xdr:colOff>
      <xdr:row>97</xdr:row>
      <xdr:rowOff>127521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706456"/>
          <a:ext cx="889000" cy="5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28663</xdr:rowOff>
    </xdr:from>
    <xdr:to>
      <xdr:col>46</xdr:col>
      <xdr:colOff>38100</xdr:colOff>
      <xdr:row>95</xdr:row>
      <xdr:rowOff>130263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3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146790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09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63906</xdr:rowOff>
    </xdr:from>
    <xdr:to>
      <xdr:col>41</xdr:col>
      <xdr:colOff>50800</xdr:colOff>
      <xdr:row>97</xdr:row>
      <xdr:rowOff>75806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694556"/>
          <a:ext cx="889000" cy="1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65976</xdr:rowOff>
    </xdr:from>
    <xdr:to>
      <xdr:col>41</xdr:col>
      <xdr:colOff>101600</xdr:colOff>
      <xdr:row>95</xdr:row>
      <xdr:rowOff>167576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3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12653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12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61213</xdr:rowOff>
    </xdr:from>
    <xdr:to>
      <xdr:col>36</xdr:col>
      <xdr:colOff>165100</xdr:colOff>
      <xdr:row>95</xdr:row>
      <xdr:rowOff>162813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7890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12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142442</xdr:rowOff>
    </xdr:from>
    <xdr:to>
      <xdr:col>55</xdr:col>
      <xdr:colOff>50800</xdr:colOff>
      <xdr:row>97</xdr:row>
      <xdr:rowOff>72592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60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57369</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51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34037</xdr:rowOff>
    </xdr:from>
    <xdr:to>
      <xdr:col>50</xdr:col>
      <xdr:colOff>165100</xdr:colOff>
      <xdr:row>97</xdr:row>
      <xdr:rowOff>135637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66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126764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75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76721</xdr:rowOff>
    </xdr:from>
    <xdr:to>
      <xdr:col>46</xdr:col>
      <xdr:colOff>38100</xdr:colOff>
      <xdr:row>98</xdr:row>
      <xdr:rowOff>6871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70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169448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80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25006</xdr:rowOff>
    </xdr:from>
    <xdr:to>
      <xdr:col>41</xdr:col>
      <xdr:colOff>101600</xdr:colOff>
      <xdr:row>97</xdr:row>
      <xdr:rowOff>126606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6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117733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74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13106</xdr:rowOff>
    </xdr:from>
    <xdr:to>
      <xdr:col>36</xdr:col>
      <xdr:colOff>165100</xdr:colOff>
      <xdr:row>97</xdr:row>
      <xdr:rowOff>114706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64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105833</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73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64216</xdr:rowOff>
    </xdr:from>
    <xdr:to>
      <xdr:col>85</xdr:col>
      <xdr:colOff>126364</xdr:colOff>
      <xdr:row>38</xdr:row>
      <xdr:rowOff>168001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79166"/>
          <a:ext cx="1269" cy="130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378</xdr:rowOff>
    </xdr:from>
    <xdr:ext cx="469744"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168001</xdr:rowOff>
    </xdr:from>
    <xdr:to>
      <xdr:col>86</xdr:col>
      <xdr:colOff>25400</xdr:colOff>
      <xdr:row>38</xdr:row>
      <xdr:rowOff>168001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8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10893</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15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64216</xdr:rowOff>
    </xdr:from>
    <xdr:to>
      <xdr:col>86</xdr:col>
      <xdr:colOff>25400</xdr:colOff>
      <xdr:row>31</xdr:row>
      <xdr:rowOff>64216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7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29561</xdr:rowOff>
    </xdr:from>
    <xdr:to>
      <xdr:col>85</xdr:col>
      <xdr:colOff>127000</xdr:colOff>
      <xdr:row>36</xdr:row>
      <xdr:rowOff>156616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030311"/>
          <a:ext cx="838200" cy="29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18188</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018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166761</xdr:rowOff>
    </xdr:from>
    <xdr:to>
      <xdr:col>85</xdr:col>
      <xdr:colOff>177800</xdr:colOff>
      <xdr:row>36</xdr:row>
      <xdr:rowOff>96911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16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29561</xdr:rowOff>
    </xdr:from>
    <xdr:to>
      <xdr:col>81</xdr:col>
      <xdr:colOff>50800</xdr:colOff>
      <xdr:row>36</xdr:row>
      <xdr:rowOff>22154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030311"/>
          <a:ext cx="889000" cy="16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118298</xdr:rowOff>
    </xdr:from>
    <xdr:to>
      <xdr:col>81</xdr:col>
      <xdr:colOff>101600</xdr:colOff>
      <xdr:row>36</xdr:row>
      <xdr:rowOff>48448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11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39575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21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22154</xdr:rowOff>
    </xdr:from>
    <xdr:to>
      <xdr:col>76</xdr:col>
      <xdr:colOff>114300</xdr:colOff>
      <xdr:row>37</xdr:row>
      <xdr:rowOff>27732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194354"/>
          <a:ext cx="889000" cy="17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93152</xdr:rowOff>
    </xdr:from>
    <xdr:to>
      <xdr:col>76</xdr:col>
      <xdr:colOff>165100</xdr:colOff>
      <xdr:row>36</xdr:row>
      <xdr:rowOff>23302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09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39829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586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71074</xdr:rowOff>
    </xdr:from>
    <xdr:to>
      <xdr:col>71</xdr:col>
      <xdr:colOff>177800</xdr:colOff>
      <xdr:row>37</xdr:row>
      <xdr:rowOff>27732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243274"/>
          <a:ext cx="889000" cy="12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5873</xdr:rowOff>
    </xdr:from>
    <xdr:to>
      <xdr:col>72</xdr:col>
      <xdr:colOff>38100</xdr:colOff>
      <xdr:row>36</xdr:row>
      <xdr:rowOff>107473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124000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595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19771</xdr:rowOff>
    </xdr:from>
    <xdr:to>
      <xdr:col>67</xdr:col>
      <xdr:colOff>101600</xdr:colOff>
      <xdr:row>36</xdr:row>
      <xdr:rowOff>121371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137898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105816</xdr:rowOff>
    </xdr:from>
    <xdr:to>
      <xdr:col>85</xdr:col>
      <xdr:colOff>177800</xdr:colOff>
      <xdr:row>37</xdr:row>
      <xdr:rowOff>35966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2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84243</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25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150211</xdr:rowOff>
    </xdr:from>
    <xdr:to>
      <xdr:col>81</xdr:col>
      <xdr:colOff>101600</xdr:colOff>
      <xdr:row>35</xdr:row>
      <xdr:rowOff>80361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597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96888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75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142804</xdr:rowOff>
    </xdr:from>
    <xdr:to>
      <xdr:col>76</xdr:col>
      <xdr:colOff>165100</xdr:colOff>
      <xdr:row>36</xdr:row>
      <xdr:rowOff>72954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14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64081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23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148382</xdr:rowOff>
    </xdr:from>
    <xdr:to>
      <xdr:col>72</xdr:col>
      <xdr:colOff>38100</xdr:colOff>
      <xdr:row>37</xdr:row>
      <xdr:rowOff>78532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32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69659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41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20274</xdr:rowOff>
    </xdr:from>
    <xdr:to>
      <xdr:col>67</xdr:col>
      <xdr:colOff>101600</xdr:colOff>
      <xdr:row>36</xdr:row>
      <xdr:rowOff>121874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19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113001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28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146139</xdr:rowOff>
    </xdr:from>
    <xdr:to>
      <xdr:col>85</xdr:col>
      <xdr:colOff>126364</xdr:colOff>
      <xdr:row>57</xdr:row>
      <xdr:rowOff>107829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47189"/>
          <a:ext cx="1269" cy="13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111656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88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107829</xdr:rowOff>
    </xdr:from>
    <xdr:to>
      <xdr:col>86</xdr:col>
      <xdr:colOff>25400</xdr:colOff>
      <xdr:row>57</xdr:row>
      <xdr:rowOff>107829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88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92816</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2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146139</xdr:rowOff>
    </xdr:from>
    <xdr:to>
      <xdr:col>86</xdr:col>
      <xdr:colOff>25400</xdr:colOff>
      <xdr:row>49</xdr:row>
      <xdr:rowOff>146139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47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78587</xdr:rowOff>
    </xdr:from>
    <xdr:to>
      <xdr:col>85</xdr:col>
      <xdr:colOff>127000</xdr:colOff>
      <xdr:row>55</xdr:row>
      <xdr:rowOff>148444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508337"/>
          <a:ext cx="838200" cy="6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127302</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214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104425</xdr:rowOff>
    </xdr:from>
    <xdr:to>
      <xdr:col>85</xdr:col>
      <xdr:colOff>177800</xdr:colOff>
      <xdr:row>55</xdr:row>
      <xdr:rowOff>34575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3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78587</xdr:rowOff>
    </xdr:from>
    <xdr:to>
      <xdr:col>81</xdr:col>
      <xdr:colOff>50800</xdr:colOff>
      <xdr:row>55</xdr:row>
      <xdr:rowOff>106820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508337"/>
          <a:ext cx="889000" cy="2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164776</xdr:rowOff>
    </xdr:from>
    <xdr:to>
      <xdr:col>81</xdr:col>
      <xdr:colOff>101600</xdr:colOff>
      <xdr:row>55</xdr:row>
      <xdr:rowOff>94926</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42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111453</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19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106820</xdr:rowOff>
    </xdr:from>
    <xdr:to>
      <xdr:col>76</xdr:col>
      <xdr:colOff>114300</xdr:colOff>
      <xdr:row>56</xdr:row>
      <xdr:rowOff>68053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536570"/>
          <a:ext cx="889000" cy="13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137763</xdr:rowOff>
    </xdr:from>
    <xdr:to>
      <xdr:col>76</xdr:col>
      <xdr:colOff>165100</xdr:colOff>
      <xdr:row>55</xdr:row>
      <xdr:rowOff>67913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39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84440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17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68053</xdr:rowOff>
    </xdr:from>
    <xdr:to>
      <xdr:col>71</xdr:col>
      <xdr:colOff>177800</xdr:colOff>
      <xdr:row>56</xdr:row>
      <xdr:rowOff>98095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669253"/>
          <a:ext cx="889000" cy="3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41618</xdr:rowOff>
    </xdr:from>
    <xdr:to>
      <xdr:col>72</xdr:col>
      <xdr:colOff>38100</xdr:colOff>
      <xdr:row>55</xdr:row>
      <xdr:rowOff>143218</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47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159745</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24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78004</xdr:rowOff>
    </xdr:from>
    <xdr:to>
      <xdr:col>67</xdr:col>
      <xdr:colOff>101600</xdr:colOff>
      <xdr:row>56</xdr:row>
      <xdr:rowOff>8154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24681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2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97644</xdr:rowOff>
    </xdr:from>
    <xdr:to>
      <xdr:col>85</xdr:col>
      <xdr:colOff>177800</xdr:colOff>
      <xdr:row>56</xdr:row>
      <xdr:rowOff>27794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52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76071</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50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27787</xdr:rowOff>
    </xdr:from>
    <xdr:to>
      <xdr:col>81</xdr:col>
      <xdr:colOff>101600</xdr:colOff>
      <xdr:row>55</xdr:row>
      <xdr:rowOff>129387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45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120514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55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56020</xdr:rowOff>
    </xdr:from>
    <xdr:to>
      <xdr:col>76</xdr:col>
      <xdr:colOff>165100</xdr:colOff>
      <xdr:row>55</xdr:row>
      <xdr:rowOff>157620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48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148747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57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17253</xdr:rowOff>
    </xdr:from>
    <xdr:to>
      <xdr:col>72</xdr:col>
      <xdr:colOff>38100</xdr:colOff>
      <xdr:row>56</xdr:row>
      <xdr:rowOff>118853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61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109980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71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47295</xdr:rowOff>
    </xdr:from>
    <xdr:to>
      <xdr:col>67</xdr:col>
      <xdr:colOff>101600</xdr:colOff>
      <xdr:row>56</xdr:row>
      <xdr:rowOff>148895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64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140022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74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117983</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90933"/>
          <a:ext cx="1269" cy="129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64660</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6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117983</xdr:rowOff>
    </xdr:from>
    <xdr:to>
      <xdr:col>86</xdr:col>
      <xdr:colOff>25400</xdr:colOff>
      <xdr:row>71</xdr:row>
      <xdr:rowOff>117983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90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50494</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52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27617</xdr:rowOff>
    </xdr:from>
    <xdr:to>
      <xdr:col>85</xdr:col>
      <xdr:colOff>177800</xdr:colOff>
      <xdr:row>78</xdr:row>
      <xdr:rowOff>129217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37097</xdr:rowOff>
    </xdr:from>
    <xdr:to>
      <xdr:col>81</xdr:col>
      <xdr:colOff>50800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81647"/>
          <a:ext cx="8890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146602</xdr:rowOff>
    </xdr:from>
    <xdr:to>
      <xdr:col>81</xdr:col>
      <xdr:colOff>101600</xdr:colOff>
      <xdr:row>78</xdr:row>
      <xdr:rowOff>76752</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4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93279</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12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20886</xdr:rowOff>
    </xdr:from>
    <xdr:to>
      <xdr:col>76</xdr:col>
      <xdr:colOff>114300</xdr:colOff>
      <xdr:row>79</xdr:row>
      <xdr:rowOff>37097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65436"/>
          <a:ext cx="889000" cy="1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16681</xdr:rowOff>
    </xdr:from>
    <xdr:to>
      <xdr:col>76</xdr:col>
      <xdr:colOff>165100</xdr:colOff>
      <xdr:row>78</xdr:row>
      <xdr:rowOff>118281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134808</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6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20886</xdr:rowOff>
    </xdr:from>
    <xdr:to>
      <xdr:col>71</xdr:col>
      <xdr:colOff>177800</xdr:colOff>
      <xdr:row>79</xdr:row>
      <xdr:rowOff>33686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65436"/>
          <a:ext cx="889000" cy="1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17290</xdr:rowOff>
    </xdr:from>
    <xdr:to>
      <xdr:col>72</xdr:col>
      <xdr:colOff>38100</xdr:colOff>
      <xdr:row>78</xdr:row>
      <xdr:rowOff>118890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9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135417</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16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52933</xdr:rowOff>
    </xdr:from>
    <xdr:to>
      <xdr:col>67</xdr:col>
      <xdr:colOff>101600</xdr:colOff>
      <xdr:row>78</xdr:row>
      <xdr:rowOff>154533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2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171060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20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157747</xdr:rowOff>
    </xdr:from>
    <xdr:to>
      <xdr:col>76</xdr:col>
      <xdr:colOff>165100</xdr:colOff>
      <xdr:row>79</xdr:row>
      <xdr:rowOff>87897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3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79024</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623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141536</xdr:rowOff>
    </xdr:from>
    <xdr:to>
      <xdr:col>72</xdr:col>
      <xdr:colOff>38100</xdr:colOff>
      <xdr:row>79</xdr:row>
      <xdr:rowOff>71686</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1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62813</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60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154336</xdr:rowOff>
    </xdr:from>
    <xdr:to>
      <xdr:col>67</xdr:col>
      <xdr:colOff>101600</xdr:colOff>
      <xdr:row>79</xdr:row>
      <xdr:rowOff>84486</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2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75613</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620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125347</xdr:rowOff>
    </xdr:from>
    <xdr:to>
      <xdr:col>85</xdr:col>
      <xdr:colOff>126364</xdr:colOff>
      <xdr:row>98</xdr:row>
      <xdr:rowOff>135781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384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139608</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4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135781</xdr:rowOff>
    </xdr:from>
    <xdr:to>
      <xdr:col>86</xdr:col>
      <xdr:colOff>25400</xdr:colOff>
      <xdr:row>98</xdr:row>
      <xdr:rowOff>135781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37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72024</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15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125347</xdr:rowOff>
    </xdr:from>
    <xdr:to>
      <xdr:col>86</xdr:col>
      <xdr:colOff>25400</xdr:colOff>
      <xdr:row>89</xdr:row>
      <xdr:rowOff>125347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38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33711</xdr:rowOff>
    </xdr:from>
    <xdr:to>
      <xdr:col>85</xdr:col>
      <xdr:colOff>127000</xdr:colOff>
      <xdr:row>96</xdr:row>
      <xdr:rowOff>90534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492911"/>
          <a:ext cx="838200" cy="5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57681</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173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34804</xdr:rowOff>
    </xdr:from>
    <xdr:to>
      <xdr:col>85</xdr:col>
      <xdr:colOff>177800</xdr:colOff>
      <xdr:row>95</xdr:row>
      <xdr:rowOff>136404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90534</xdr:rowOff>
    </xdr:from>
    <xdr:to>
      <xdr:col>81</xdr:col>
      <xdr:colOff>50800</xdr:colOff>
      <xdr:row>96</xdr:row>
      <xdr:rowOff>98470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549734"/>
          <a:ext cx="8890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34705</xdr:rowOff>
    </xdr:from>
    <xdr:to>
      <xdr:col>81</xdr:col>
      <xdr:colOff>101600</xdr:colOff>
      <xdr:row>95</xdr:row>
      <xdr:rowOff>136305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32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152832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09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98470</xdr:rowOff>
    </xdr:from>
    <xdr:to>
      <xdr:col>76</xdr:col>
      <xdr:colOff>114300</xdr:colOff>
      <xdr:row>96</xdr:row>
      <xdr:rowOff>121901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557670"/>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164729</xdr:rowOff>
    </xdr:from>
    <xdr:to>
      <xdr:col>76</xdr:col>
      <xdr:colOff>165100</xdr:colOff>
      <xdr:row>96</xdr:row>
      <xdr:rowOff>94879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45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111406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22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121901</xdr:rowOff>
    </xdr:from>
    <xdr:to>
      <xdr:col>71</xdr:col>
      <xdr:colOff>177800</xdr:colOff>
      <xdr:row>96</xdr:row>
      <xdr:rowOff>147358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581101"/>
          <a:ext cx="889000" cy="2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169613</xdr:rowOff>
    </xdr:from>
    <xdr:to>
      <xdr:col>72</xdr:col>
      <xdr:colOff>38100</xdr:colOff>
      <xdr:row>96</xdr:row>
      <xdr:rowOff>99763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5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116290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23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3632</xdr:rowOff>
    </xdr:from>
    <xdr:to>
      <xdr:col>67</xdr:col>
      <xdr:colOff>101600</xdr:colOff>
      <xdr:row>96</xdr:row>
      <xdr:rowOff>105232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46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121759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23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154361</xdr:rowOff>
    </xdr:from>
    <xdr:to>
      <xdr:col>85</xdr:col>
      <xdr:colOff>177800</xdr:colOff>
      <xdr:row>96</xdr:row>
      <xdr:rowOff>84511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44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132788</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42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39734</xdr:rowOff>
    </xdr:from>
    <xdr:to>
      <xdr:col>81</xdr:col>
      <xdr:colOff>101600</xdr:colOff>
      <xdr:row>96</xdr:row>
      <xdr:rowOff>141334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49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132461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59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47670</xdr:rowOff>
    </xdr:from>
    <xdr:to>
      <xdr:col>76</xdr:col>
      <xdr:colOff>165100</xdr:colOff>
      <xdr:row>96</xdr:row>
      <xdr:rowOff>149270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50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140397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59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71101</xdr:rowOff>
    </xdr:from>
    <xdr:to>
      <xdr:col>72</xdr:col>
      <xdr:colOff>38100</xdr:colOff>
      <xdr:row>97</xdr:row>
      <xdr:rowOff>1251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53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163828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62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96558</xdr:rowOff>
    </xdr:from>
    <xdr:to>
      <xdr:col>67</xdr:col>
      <xdr:colOff>101600</xdr:colOff>
      <xdr:row>97</xdr:row>
      <xdr:rowOff>26708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55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17835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64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103856</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18806"/>
          <a:ext cx="1269" cy="123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170644</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85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50533</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1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103856</xdr:rowOff>
    </xdr:from>
    <xdr:to>
      <xdr:col>116</xdr:col>
      <xdr:colOff>152400</xdr:colOff>
      <xdr:row>31</xdr:row>
      <xdr:rowOff>103856</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88094</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17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65217</xdr:rowOff>
    </xdr:from>
    <xdr:to>
      <xdr:col>116</xdr:col>
      <xdr:colOff>114300</xdr:colOff>
      <xdr:row>38</xdr:row>
      <xdr:rowOff>166817</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67137</xdr:rowOff>
    </xdr:from>
    <xdr:to>
      <xdr:col>112</xdr:col>
      <xdr:colOff>38100</xdr:colOff>
      <xdr:row>38</xdr:row>
      <xdr:rowOff>168737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8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13814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57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79436</xdr:rowOff>
    </xdr:from>
    <xdr:to>
      <xdr:col>107</xdr:col>
      <xdr:colOff>101600</xdr:colOff>
      <xdr:row>39</xdr:row>
      <xdr:rowOff>9586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9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26113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6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82088</xdr:rowOff>
    </xdr:from>
    <xdr:to>
      <xdr:col>102</xdr:col>
      <xdr:colOff>165100</xdr:colOff>
      <xdr:row>39</xdr:row>
      <xdr:rowOff>12238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28765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7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84374</xdr:rowOff>
    </xdr:from>
    <xdr:to>
      <xdr:col>98</xdr:col>
      <xdr:colOff>38100</xdr:colOff>
      <xdr:row>39</xdr:row>
      <xdr:rowOff>14524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9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31051</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6374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43644</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58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本市の目的別歳出の特徴は、財政状況が非常に厳しいことから、すべての目的別決算額で類似団体平均を下回っている。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決算において増減が大きかった目的別歳出、農林水産業費と消防費である。農林水産業費は、銚子市漁業協同組合が実施する漁業振興事業への補助金約３億２千万円の皆増及びその財源として千葉銚子オフショアウインド合同会社からの出捐金を漁業振興基金へ５億１千万円を積立てたことにより大きく増加した。また、消防費は、防災行政無線デジタル戸別受信機の整備完了に伴う事業費約３億１千万円が皆減したことにより大きく減少し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千葉県銚子市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令和２年度以降は、新型コロナウイルス感染症の影響により国費の支出が大きかったことや行財政改革を着実に進めていることから、実質収支は額は継続的に黒字を確保している。また、令和４年度は最終的に財政調整基金の取崩しを行わず、前年度決算剰余金を６億２千万円積立てたため、標準財政規模比１２．２７％に増加し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令和４年度の実質単年度収支が赤字となっているが、それは前年度決算剰余金の財政調整基金への積立てを歳出予算に計上せずに積立てているためであり、前年度決算剰余金の財政調整基金への積立金を含めると黒字にな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しかしながら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、今後は人口減少の影響による市税や地方交付税などの歳入の減少が見込まれており、引き続き行財政改革を推進し、経費の削減に努める。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千葉県銚子市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本市の連結実質赤字比率を構成する各会計のうち、国民健康保険事業特別会計は、平成２７年度から赤字となっていたが、令和３年度決算において赤字を解消し、令和４年度もすべての会計で黒字を確保することができ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ながら、病院事業会計及び下水道事業会計については、収支不足額を一般会計から多額の繰入金を支出することで収支均衡を図っている。病院事業会計については、「公立病院経営強化プラン」の策定を進めており、同プランに基づき、市内医療機関・拠点病院である国保旭中央病院との機能分化・連携強化に取組むとともに、医師確保や収支改善等の経営安定化に取組み、安定・充実した地域医療の提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 Id="rId2" Target="../drawings/drawing9.xml" Type="http://schemas.openxmlformats.org/officeDocument/2006/relationships/drawing"/></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drawing10.xml" Type="http://schemas.openxmlformats.org/officeDocument/2006/relationships/drawing"/></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 Id="rId2" Target="../drawings/drawing11.xml" Type="http://schemas.openxmlformats.org/officeDocument/2006/relationships/drawing"/></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 Id="rId2" Target="../drawings/drawing12.xml" Type="http://schemas.openxmlformats.org/officeDocument/2006/relationships/drawing"/></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2.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3.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4.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6.xml" Type="http://schemas.openxmlformats.org/officeDocument/2006/relationships/drawing"/></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7.xml" Type="http://schemas.openxmlformats.org/officeDocument/2006/relationships/drawing"/></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 Id="rId2" Target="../drawings/drawing8.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81</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82</v>
      </c>
      <c r="C2" s="176"/>
      <c r="D2" s="177"/>
    </row>
    <row r="3" spans="1:119" ht="18.75" customHeight="1" thickBot="1" x14ac:dyDescent="0.2">
      <c r="A3" s="175"/>
      <c r="B3" s="367" t="s">
        <v>83</v>
      </c>
      <c r="C3" s="368"/>
      <c r="D3" s="368"/>
      <c r="E3" s="369"/>
      <c r="F3" s="369"/>
      <c r="G3" s="369"/>
      <c r="H3" s="369"/>
      <c r="I3" s="369"/>
      <c r="J3" s="369"/>
      <c r="K3" s="369"/>
      <c r="L3" s="369" t="s">
        <v>84</v>
      </c>
      <c r="M3" s="369"/>
      <c r="N3" s="369"/>
      <c r="O3" s="369"/>
      <c r="P3" s="369"/>
      <c r="Q3" s="369"/>
      <c r="R3" s="376"/>
      <c r="S3" s="376"/>
      <c r="T3" s="376"/>
      <c r="U3" s="376"/>
      <c r="V3" s="377"/>
      <c r="W3" s="351" t="s">
        <v>85</v>
      </c>
      <c r="X3" s="352"/>
      <c r="Y3" s="352"/>
      <c r="Z3" s="352"/>
      <c r="AA3" s="352"/>
      <c r="AB3" s="368"/>
      <c r="AC3" s="376" t="s">
        <v>86</v>
      </c>
      <c r="AD3" s="352"/>
      <c r="AE3" s="352"/>
      <c r="AF3" s="352"/>
      <c r="AG3" s="352"/>
      <c r="AH3" s="352"/>
      <c r="AI3" s="352"/>
      <c r="AJ3" s="352"/>
      <c r="AK3" s="352"/>
      <c r="AL3" s="353"/>
      <c r="AM3" s="351" t="s">
        <v>87</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88</v>
      </c>
      <c r="BO3" s="352"/>
      <c r="BP3" s="352"/>
      <c r="BQ3" s="352"/>
      <c r="BR3" s="352"/>
      <c r="BS3" s="352"/>
      <c r="BT3" s="352"/>
      <c r="BU3" s="353"/>
      <c r="BV3" s="351" t="s">
        <v>89</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90</v>
      </c>
      <c r="CU3" s="352"/>
      <c r="CV3" s="352"/>
      <c r="CW3" s="352"/>
      <c r="CX3" s="352"/>
      <c r="CY3" s="352"/>
      <c r="CZ3" s="352"/>
      <c r="DA3" s="353"/>
      <c r="DB3" s="351" t="s">
        <v>91</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92</v>
      </c>
      <c r="AZ4" s="355"/>
      <c r="BA4" s="355"/>
      <c r="BB4" s="355"/>
      <c r="BC4" s="355"/>
      <c r="BD4" s="355"/>
      <c r="BE4" s="355"/>
      <c r="BF4" s="355"/>
      <c r="BG4" s="355"/>
      <c r="BH4" s="355"/>
      <c r="BI4" s="355"/>
      <c r="BJ4" s="355"/>
      <c r="BK4" s="355"/>
      <c r="BL4" s="355"/>
      <c r="BM4" s="356"/>
      <c r="BN4" s="357">
        <v>26482459</v>
      </c>
      <c r="BO4" s="358"/>
      <c r="BP4" s="358"/>
      <c r="BQ4" s="358"/>
      <c r="BR4" s="358"/>
      <c r="BS4" s="358"/>
      <c r="BT4" s="358"/>
      <c r="BU4" s="359"/>
      <c r="BV4" s="357">
        <v>27056620</v>
      </c>
      <c r="BW4" s="358"/>
      <c r="BX4" s="358"/>
      <c r="BY4" s="358"/>
      <c r="BZ4" s="358"/>
      <c r="CA4" s="358"/>
      <c r="CB4" s="358"/>
      <c r="CC4" s="359"/>
      <c r="CD4" s="360" t="s">
        <v>93</v>
      </c>
      <c r="CE4" s="361"/>
      <c r="CF4" s="361"/>
      <c r="CG4" s="361"/>
      <c r="CH4" s="361"/>
      <c r="CI4" s="361"/>
      <c r="CJ4" s="361"/>
      <c r="CK4" s="361"/>
      <c r="CL4" s="361"/>
      <c r="CM4" s="361"/>
      <c r="CN4" s="361"/>
      <c r="CO4" s="361"/>
      <c r="CP4" s="361"/>
      <c r="CQ4" s="361"/>
      <c r="CR4" s="361"/>
      <c r="CS4" s="362"/>
      <c r="CT4" s="363">
        <v>6.9</v>
      </c>
      <c r="CU4" s="364"/>
      <c r="CV4" s="364"/>
      <c r="CW4" s="364"/>
      <c r="CX4" s="364"/>
      <c r="CY4" s="364"/>
      <c r="CZ4" s="364"/>
      <c r="DA4" s="365"/>
      <c r="DB4" s="363">
        <v>8</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17" t="s">
        <v>94</v>
      </c>
      <c r="AN5" s="418"/>
      <c r="AO5" s="418"/>
      <c r="AP5" s="418"/>
      <c r="AQ5" s="418"/>
      <c r="AR5" s="418"/>
      <c r="AS5" s="418"/>
      <c r="AT5" s="419"/>
      <c r="AU5" s="420" t="s">
        <v>95</v>
      </c>
      <c r="AV5" s="421"/>
      <c r="AW5" s="421"/>
      <c r="AX5" s="421"/>
      <c r="AY5" s="422" t="s">
        <v>96</v>
      </c>
      <c r="AZ5" s="423"/>
      <c r="BA5" s="423"/>
      <c r="BB5" s="423"/>
      <c r="BC5" s="423"/>
      <c r="BD5" s="423"/>
      <c r="BE5" s="423"/>
      <c r="BF5" s="423"/>
      <c r="BG5" s="423"/>
      <c r="BH5" s="423"/>
      <c r="BI5" s="423"/>
      <c r="BJ5" s="423"/>
      <c r="BK5" s="423"/>
      <c r="BL5" s="423"/>
      <c r="BM5" s="424"/>
      <c r="BN5" s="425">
        <v>25361353</v>
      </c>
      <c r="BO5" s="426"/>
      <c r="BP5" s="426"/>
      <c r="BQ5" s="426"/>
      <c r="BR5" s="426"/>
      <c r="BS5" s="426"/>
      <c r="BT5" s="426"/>
      <c r="BU5" s="427"/>
      <c r="BV5" s="425">
        <v>25821542</v>
      </c>
      <c r="BW5" s="426"/>
      <c r="BX5" s="426"/>
      <c r="BY5" s="426"/>
      <c r="BZ5" s="426"/>
      <c r="CA5" s="426"/>
      <c r="CB5" s="426"/>
      <c r="CC5" s="427"/>
      <c r="CD5" s="428" t="s">
        <v>97</v>
      </c>
      <c r="CE5" s="429"/>
      <c r="CF5" s="429"/>
      <c r="CG5" s="429"/>
      <c r="CH5" s="429"/>
      <c r="CI5" s="429"/>
      <c r="CJ5" s="429"/>
      <c r="CK5" s="429"/>
      <c r="CL5" s="429"/>
      <c r="CM5" s="429"/>
      <c r="CN5" s="429"/>
      <c r="CO5" s="429"/>
      <c r="CP5" s="429"/>
      <c r="CQ5" s="429"/>
      <c r="CR5" s="429"/>
      <c r="CS5" s="430"/>
      <c r="CT5" s="391">
        <v>91</v>
      </c>
      <c r="CU5" s="392"/>
      <c r="CV5" s="392"/>
      <c r="CW5" s="392"/>
      <c r="CX5" s="392"/>
      <c r="CY5" s="392"/>
      <c r="CZ5" s="392"/>
      <c r="DA5" s="393"/>
      <c r="DB5" s="391">
        <v>84.8</v>
      </c>
      <c r="DC5" s="392"/>
      <c r="DD5" s="392"/>
      <c r="DE5" s="392"/>
      <c r="DF5" s="392"/>
      <c r="DG5" s="392"/>
      <c r="DH5" s="392"/>
      <c r="DI5" s="393"/>
    </row>
    <row r="6" spans="1:119" ht="18.75" customHeight="1" x14ac:dyDescent="0.15">
      <c r="A6" s="175"/>
      <c r="B6" s="394" t="s">
        <v>98</v>
      </c>
      <c r="C6" s="395"/>
      <c r="D6" s="395"/>
      <c r="E6" s="396"/>
      <c r="F6" s="396"/>
      <c r="G6" s="396"/>
      <c r="H6" s="396"/>
      <c r="I6" s="396"/>
      <c r="J6" s="396"/>
      <c r="K6" s="396"/>
      <c r="L6" s="396" t="s">
        <v>99</v>
      </c>
      <c r="M6" s="396"/>
      <c r="N6" s="396"/>
      <c r="O6" s="396"/>
      <c r="P6" s="396"/>
      <c r="Q6" s="396"/>
      <c r="R6" s="400"/>
      <c r="S6" s="400"/>
      <c r="T6" s="400"/>
      <c r="U6" s="400"/>
      <c r="V6" s="401"/>
      <c r="W6" s="404" t="s">
        <v>100</v>
      </c>
      <c r="X6" s="405"/>
      <c r="Y6" s="405"/>
      <c r="Z6" s="405"/>
      <c r="AA6" s="405"/>
      <c r="AB6" s="395"/>
      <c r="AC6" s="408" t="s">
        <v>101</v>
      </c>
      <c r="AD6" s="409"/>
      <c r="AE6" s="409"/>
      <c r="AF6" s="409"/>
      <c r="AG6" s="409"/>
      <c r="AH6" s="409"/>
      <c r="AI6" s="409"/>
      <c r="AJ6" s="409"/>
      <c r="AK6" s="409"/>
      <c r="AL6" s="410"/>
      <c r="AM6" s="417" t="s">
        <v>102</v>
      </c>
      <c r="AN6" s="418"/>
      <c r="AO6" s="418"/>
      <c r="AP6" s="418"/>
      <c r="AQ6" s="418"/>
      <c r="AR6" s="418"/>
      <c r="AS6" s="418"/>
      <c r="AT6" s="419"/>
      <c r="AU6" s="420" t="s">
        <v>95</v>
      </c>
      <c r="AV6" s="421"/>
      <c r="AW6" s="421"/>
      <c r="AX6" s="421"/>
      <c r="AY6" s="422" t="s">
        <v>103</v>
      </c>
      <c r="AZ6" s="423"/>
      <c r="BA6" s="423"/>
      <c r="BB6" s="423"/>
      <c r="BC6" s="423"/>
      <c r="BD6" s="423"/>
      <c r="BE6" s="423"/>
      <c r="BF6" s="423"/>
      <c r="BG6" s="423"/>
      <c r="BH6" s="423"/>
      <c r="BI6" s="423"/>
      <c r="BJ6" s="423"/>
      <c r="BK6" s="423"/>
      <c r="BL6" s="423"/>
      <c r="BM6" s="424"/>
      <c r="BN6" s="425">
        <v>1121106</v>
      </c>
      <c r="BO6" s="426"/>
      <c r="BP6" s="426"/>
      <c r="BQ6" s="426"/>
      <c r="BR6" s="426"/>
      <c r="BS6" s="426"/>
      <c r="BT6" s="426"/>
      <c r="BU6" s="427"/>
      <c r="BV6" s="425">
        <v>1235078</v>
      </c>
      <c r="BW6" s="426"/>
      <c r="BX6" s="426"/>
      <c r="BY6" s="426"/>
      <c r="BZ6" s="426"/>
      <c r="CA6" s="426"/>
      <c r="CB6" s="426"/>
      <c r="CC6" s="427"/>
      <c r="CD6" s="428" t="s">
        <v>104</v>
      </c>
      <c r="CE6" s="429"/>
      <c r="CF6" s="429"/>
      <c r="CG6" s="429"/>
      <c r="CH6" s="429"/>
      <c r="CI6" s="429"/>
      <c r="CJ6" s="429"/>
      <c r="CK6" s="429"/>
      <c r="CL6" s="429"/>
      <c r="CM6" s="429"/>
      <c r="CN6" s="429"/>
      <c r="CO6" s="429"/>
      <c r="CP6" s="429"/>
      <c r="CQ6" s="429"/>
      <c r="CR6" s="429"/>
      <c r="CS6" s="430"/>
      <c r="CT6" s="431">
        <v>92.8</v>
      </c>
      <c r="CU6" s="432"/>
      <c r="CV6" s="432"/>
      <c r="CW6" s="432"/>
      <c r="CX6" s="432"/>
      <c r="CY6" s="432"/>
      <c r="CZ6" s="432"/>
      <c r="DA6" s="433"/>
      <c r="DB6" s="431">
        <v>90.4</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1"/>
      <c r="AD7" s="412"/>
      <c r="AE7" s="412"/>
      <c r="AF7" s="412"/>
      <c r="AG7" s="412"/>
      <c r="AH7" s="412"/>
      <c r="AI7" s="412"/>
      <c r="AJ7" s="412"/>
      <c r="AK7" s="412"/>
      <c r="AL7" s="413"/>
      <c r="AM7" s="417" t="s">
        <v>105</v>
      </c>
      <c r="AN7" s="418"/>
      <c r="AO7" s="418"/>
      <c r="AP7" s="418"/>
      <c r="AQ7" s="418"/>
      <c r="AR7" s="418"/>
      <c r="AS7" s="418"/>
      <c r="AT7" s="419"/>
      <c r="AU7" s="420" t="s">
        <v>106</v>
      </c>
      <c r="AV7" s="421"/>
      <c r="AW7" s="421"/>
      <c r="AX7" s="421"/>
      <c r="AY7" s="422" t="s">
        <v>107</v>
      </c>
      <c r="AZ7" s="423"/>
      <c r="BA7" s="423"/>
      <c r="BB7" s="423"/>
      <c r="BC7" s="423"/>
      <c r="BD7" s="423"/>
      <c r="BE7" s="423"/>
      <c r="BF7" s="423"/>
      <c r="BG7" s="423"/>
      <c r="BH7" s="423"/>
      <c r="BI7" s="423"/>
      <c r="BJ7" s="423"/>
      <c r="BK7" s="423"/>
      <c r="BL7" s="423"/>
      <c r="BM7" s="424"/>
      <c r="BN7" s="425">
        <v>103298</v>
      </c>
      <c r="BO7" s="426"/>
      <c r="BP7" s="426"/>
      <c r="BQ7" s="426"/>
      <c r="BR7" s="426"/>
      <c r="BS7" s="426"/>
      <c r="BT7" s="426"/>
      <c r="BU7" s="427"/>
      <c r="BV7" s="425">
        <v>13738</v>
      </c>
      <c r="BW7" s="426"/>
      <c r="BX7" s="426"/>
      <c r="BY7" s="426"/>
      <c r="BZ7" s="426"/>
      <c r="CA7" s="426"/>
      <c r="CB7" s="426"/>
      <c r="CC7" s="427"/>
      <c r="CD7" s="428" t="s">
        <v>108</v>
      </c>
      <c r="CE7" s="429"/>
      <c r="CF7" s="429"/>
      <c r="CG7" s="429"/>
      <c r="CH7" s="429"/>
      <c r="CI7" s="429"/>
      <c r="CJ7" s="429"/>
      <c r="CK7" s="429"/>
      <c r="CL7" s="429"/>
      <c r="CM7" s="429"/>
      <c r="CN7" s="429"/>
      <c r="CO7" s="429"/>
      <c r="CP7" s="429"/>
      <c r="CQ7" s="429"/>
      <c r="CR7" s="429"/>
      <c r="CS7" s="430"/>
      <c r="CT7" s="425">
        <v>14844953</v>
      </c>
      <c r="CU7" s="426"/>
      <c r="CV7" s="426"/>
      <c r="CW7" s="426"/>
      <c r="CX7" s="426"/>
      <c r="CY7" s="426"/>
      <c r="CZ7" s="426"/>
      <c r="DA7" s="427"/>
      <c r="DB7" s="425">
        <v>15307304</v>
      </c>
      <c r="DC7" s="426"/>
      <c r="DD7" s="426"/>
      <c r="DE7" s="426"/>
      <c r="DF7" s="426"/>
      <c r="DG7" s="426"/>
      <c r="DH7" s="426"/>
      <c r="DI7" s="427"/>
    </row>
    <row r="8" spans="1:119" ht="18.75" customHeight="1" thickBot="1" x14ac:dyDescent="0.2">
      <c r="A8" s="175"/>
      <c r="B8" s="397"/>
      <c r="C8" s="398"/>
      <c r="D8" s="398"/>
      <c r="E8" s="399"/>
      <c r="F8" s="399"/>
      <c r="G8" s="399"/>
      <c r="H8" s="399"/>
      <c r="I8" s="399"/>
      <c r="J8" s="399"/>
      <c r="K8" s="399"/>
      <c r="L8" s="399"/>
      <c r="M8" s="399"/>
      <c r="N8" s="399"/>
      <c r="O8" s="399"/>
      <c r="P8" s="399"/>
      <c r="Q8" s="399"/>
      <c r="R8" s="402"/>
      <c r="S8" s="402"/>
      <c r="T8" s="402"/>
      <c r="U8" s="402"/>
      <c r="V8" s="403"/>
      <c r="W8" s="406"/>
      <c r="X8" s="407"/>
      <c r="Y8" s="407"/>
      <c r="Z8" s="407"/>
      <c r="AA8" s="407"/>
      <c r="AB8" s="398"/>
      <c r="AC8" s="414"/>
      <c r="AD8" s="415"/>
      <c r="AE8" s="415"/>
      <c r="AF8" s="415"/>
      <c r="AG8" s="415"/>
      <c r="AH8" s="415"/>
      <c r="AI8" s="415"/>
      <c r="AJ8" s="415"/>
      <c r="AK8" s="415"/>
      <c r="AL8" s="416"/>
      <c r="AM8" s="417" t="s">
        <v>109</v>
      </c>
      <c r="AN8" s="418"/>
      <c r="AO8" s="418"/>
      <c r="AP8" s="418"/>
      <c r="AQ8" s="418"/>
      <c r="AR8" s="418"/>
      <c r="AS8" s="418"/>
      <c r="AT8" s="419"/>
      <c r="AU8" s="420" t="s">
        <v>110</v>
      </c>
      <c r="AV8" s="421"/>
      <c r="AW8" s="421"/>
      <c r="AX8" s="421"/>
      <c r="AY8" s="422" t="s">
        <v>111</v>
      </c>
      <c r="AZ8" s="423"/>
      <c r="BA8" s="423"/>
      <c r="BB8" s="423"/>
      <c r="BC8" s="423"/>
      <c r="BD8" s="423"/>
      <c r="BE8" s="423"/>
      <c r="BF8" s="423"/>
      <c r="BG8" s="423"/>
      <c r="BH8" s="423"/>
      <c r="BI8" s="423"/>
      <c r="BJ8" s="423"/>
      <c r="BK8" s="423"/>
      <c r="BL8" s="423"/>
      <c r="BM8" s="424"/>
      <c r="BN8" s="425">
        <v>1017808</v>
      </c>
      <c r="BO8" s="426"/>
      <c r="BP8" s="426"/>
      <c r="BQ8" s="426"/>
      <c r="BR8" s="426"/>
      <c r="BS8" s="426"/>
      <c r="BT8" s="426"/>
      <c r="BU8" s="427"/>
      <c r="BV8" s="425">
        <v>1221340</v>
      </c>
      <c r="BW8" s="426"/>
      <c r="BX8" s="426"/>
      <c r="BY8" s="426"/>
      <c r="BZ8" s="426"/>
      <c r="CA8" s="426"/>
      <c r="CB8" s="426"/>
      <c r="CC8" s="427"/>
      <c r="CD8" s="428" t="s">
        <v>112</v>
      </c>
      <c r="CE8" s="429"/>
      <c r="CF8" s="429"/>
      <c r="CG8" s="429"/>
      <c r="CH8" s="429"/>
      <c r="CI8" s="429"/>
      <c r="CJ8" s="429"/>
      <c r="CK8" s="429"/>
      <c r="CL8" s="429"/>
      <c r="CM8" s="429"/>
      <c r="CN8" s="429"/>
      <c r="CO8" s="429"/>
      <c r="CP8" s="429"/>
      <c r="CQ8" s="429"/>
      <c r="CR8" s="429"/>
      <c r="CS8" s="430"/>
      <c r="CT8" s="434">
        <v>0.59</v>
      </c>
      <c r="CU8" s="435"/>
      <c r="CV8" s="435"/>
      <c r="CW8" s="435"/>
      <c r="CX8" s="435"/>
      <c r="CY8" s="435"/>
      <c r="CZ8" s="435"/>
      <c r="DA8" s="436"/>
      <c r="DB8" s="434">
        <v>0.61</v>
      </c>
      <c r="DC8" s="435"/>
      <c r="DD8" s="435"/>
      <c r="DE8" s="435"/>
      <c r="DF8" s="435"/>
      <c r="DG8" s="435"/>
      <c r="DH8" s="435"/>
      <c r="DI8" s="436"/>
    </row>
    <row r="9" spans="1:119" ht="18.75" customHeight="1" thickBot="1" x14ac:dyDescent="0.2">
      <c r="A9" s="175"/>
      <c r="B9" s="388" t="s">
        <v>113</v>
      </c>
      <c r="C9" s="389"/>
      <c r="D9" s="389"/>
      <c r="E9" s="389"/>
      <c r="F9" s="389"/>
      <c r="G9" s="389"/>
      <c r="H9" s="389"/>
      <c r="I9" s="389"/>
      <c r="J9" s="389"/>
      <c r="K9" s="437"/>
      <c r="L9" s="438" t="s">
        <v>114</v>
      </c>
      <c r="M9" s="439"/>
      <c r="N9" s="439"/>
      <c r="O9" s="439"/>
      <c r="P9" s="439"/>
      <c r="Q9" s="440"/>
      <c r="R9" s="441">
        <v>58431</v>
      </c>
      <c r="S9" s="442"/>
      <c r="T9" s="442"/>
      <c r="U9" s="442"/>
      <c r="V9" s="443"/>
      <c r="W9" s="351" t="s">
        <v>115</v>
      </c>
      <c r="X9" s="352"/>
      <c r="Y9" s="352"/>
      <c r="Z9" s="352"/>
      <c r="AA9" s="352"/>
      <c r="AB9" s="352"/>
      <c r="AC9" s="352"/>
      <c r="AD9" s="352"/>
      <c r="AE9" s="352"/>
      <c r="AF9" s="352"/>
      <c r="AG9" s="352"/>
      <c r="AH9" s="352"/>
      <c r="AI9" s="352"/>
      <c r="AJ9" s="352"/>
      <c r="AK9" s="352"/>
      <c r="AL9" s="353"/>
      <c r="AM9" s="417" t="s">
        <v>116</v>
      </c>
      <c r="AN9" s="418"/>
      <c r="AO9" s="418"/>
      <c r="AP9" s="418"/>
      <c r="AQ9" s="418"/>
      <c r="AR9" s="418"/>
      <c r="AS9" s="418"/>
      <c r="AT9" s="419"/>
      <c r="AU9" s="420" t="s">
        <v>95</v>
      </c>
      <c r="AV9" s="421"/>
      <c r="AW9" s="421"/>
      <c r="AX9" s="421"/>
      <c r="AY9" s="422" t="s">
        <v>117</v>
      </c>
      <c r="AZ9" s="423"/>
      <c r="BA9" s="423"/>
      <c r="BB9" s="423"/>
      <c r="BC9" s="423"/>
      <c r="BD9" s="423"/>
      <c r="BE9" s="423"/>
      <c r="BF9" s="423"/>
      <c r="BG9" s="423"/>
      <c r="BH9" s="423"/>
      <c r="BI9" s="423"/>
      <c r="BJ9" s="423"/>
      <c r="BK9" s="423"/>
      <c r="BL9" s="423"/>
      <c r="BM9" s="424"/>
      <c r="BN9" s="425">
        <v>-203531</v>
      </c>
      <c r="BO9" s="426"/>
      <c r="BP9" s="426"/>
      <c r="BQ9" s="426"/>
      <c r="BR9" s="426"/>
      <c r="BS9" s="426"/>
      <c r="BT9" s="426"/>
      <c r="BU9" s="427"/>
      <c r="BV9" s="425">
        <v>523051</v>
      </c>
      <c r="BW9" s="426"/>
      <c r="BX9" s="426"/>
      <c r="BY9" s="426"/>
      <c r="BZ9" s="426"/>
      <c r="CA9" s="426"/>
      <c r="CB9" s="426"/>
      <c r="CC9" s="427"/>
      <c r="CD9" s="428" t="s">
        <v>118</v>
      </c>
      <c r="CE9" s="429"/>
      <c r="CF9" s="429"/>
      <c r="CG9" s="429"/>
      <c r="CH9" s="429"/>
      <c r="CI9" s="429"/>
      <c r="CJ9" s="429"/>
      <c r="CK9" s="429"/>
      <c r="CL9" s="429"/>
      <c r="CM9" s="429"/>
      <c r="CN9" s="429"/>
      <c r="CO9" s="429"/>
      <c r="CP9" s="429"/>
      <c r="CQ9" s="429"/>
      <c r="CR9" s="429"/>
      <c r="CS9" s="430"/>
      <c r="CT9" s="391">
        <v>17.3</v>
      </c>
      <c r="CU9" s="392"/>
      <c r="CV9" s="392"/>
      <c r="CW9" s="392"/>
      <c r="CX9" s="392"/>
      <c r="CY9" s="392"/>
      <c r="CZ9" s="392"/>
      <c r="DA9" s="393"/>
      <c r="DB9" s="391">
        <v>16.399999999999999</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119</v>
      </c>
      <c r="M10" s="418"/>
      <c r="N10" s="418"/>
      <c r="O10" s="418"/>
      <c r="P10" s="418"/>
      <c r="Q10" s="419"/>
      <c r="R10" s="445">
        <v>64415</v>
      </c>
      <c r="S10" s="446"/>
      <c r="T10" s="446"/>
      <c r="U10" s="446"/>
      <c r="V10" s="447"/>
      <c r="W10" s="382"/>
      <c r="X10" s="383"/>
      <c r="Y10" s="383"/>
      <c r="Z10" s="383"/>
      <c r="AA10" s="383"/>
      <c r="AB10" s="383"/>
      <c r="AC10" s="383"/>
      <c r="AD10" s="383"/>
      <c r="AE10" s="383"/>
      <c r="AF10" s="383"/>
      <c r="AG10" s="383"/>
      <c r="AH10" s="383"/>
      <c r="AI10" s="383"/>
      <c r="AJ10" s="383"/>
      <c r="AK10" s="383"/>
      <c r="AL10" s="386"/>
      <c r="AM10" s="417" t="s">
        <v>120</v>
      </c>
      <c r="AN10" s="418"/>
      <c r="AO10" s="418"/>
      <c r="AP10" s="418"/>
      <c r="AQ10" s="418"/>
      <c r="AR10" s="418"/>
      <c r="AS10" s="418"/>
      <c r="AT10" s="419"/>
      <c r="AU10" s="420" t="s">
        <v>121</v>
      </c>
      <c r="AV10" s="421"/>
      <c r="AW10" s="421"/>
      <c r="AX10" s="421"/>
      <c r="AY10" s="422" t="s">
        <v>122</v>
      </c>
      <c r="AZ10" s="423"/>
      <c r="BA10" s="423"/>
      <c r="BB10" s="423"/>
      <c r="BC10" s="423"/>
      <c r="BD10" s="423"/>
      <c r="BE10" s="423"/>
      <c r="BF10" s="423"/>
      <c r="BG10" s="423"/>
      <c r="BH10" s="423"/>
      <c r="BI10" s="423"/>
      <c r="BJ10" s="423"/>
      <c r="BK10" s="423"/>
      <c r="BL10" s="423"/>
      <c r="BM10" s="424"/>
      <c r="BN10" s="425">
        <v>18</v>
      </c>
      <c r="BO10" s="426"/>
      <c r="BP10" s="426"/>
      <c r="BQ10" s="426"/>
      <c r="BR10" s="426"/>
      <c r="BS10" s="426"/>
      <c r="BT10" s="426"/>
      <c r="BU10" s="427"/>
      <c r="BV10" s="425">
        <v>422234</v>
      </c>
      <c r="BW10" s="426"/>
      <c r="BX10" s="426"/>
      <c r="BY10" s="426"/>
      <c r="BZ10" s="426"/>
      <c r="CA10" s="426"/>
      <c r="CB10" s="426"/>
      <c r="CC10" s="427"/>
      <c r="CD10" s="181" t="s">
        <v>123</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388"/>
      <c r="C11" s="389"/>
      <c r="D11" s="389"/>
      <c r="E11" s="389"/>
      <c r="F11" s="389"/>
      <c r="G11" s="389"/>
      <c r="H11" s="389"/>
      <c r="I11" s="389"/>
      <c r="J11" s="389"/>
      <c r="K11" s="437"/>
      <c r="L11" s="448" t="s">
        <v>124</v>
      </c>
      <c r="M11" s="449"/>
      <c r="N11" s="449"/>
      <c r="O11" s="449"/>
      <c r="P11" s="449"/>
      <c r="Q11" s="450"/>
      <c r="R11" s="451" t="s">
        <v>125</v>
      </c>
      <c r="S11" s="452"/>
      <c r="T11" s="452"/>
      <c r="U11" s="452"/>
      <c r="V11" s="453"/>
      <c r="W11" s="382"/>
      <c r="X11" s="383"/>
      <c r="Y11" s="383"/>
      <c r="Z11" s="383"/>
      <c r="AA11" s="383"/>
      <c r="AB11" s="383"/>
      <c r="AC11" s="383"/>
      <c r="AD11" s="383"/>
      <c r="AE11" s="383"/>
      <c r="AF11" s="383"/>
      <c r="AG11" s="383"/>
      <c r="AH11" s="383"/>
      <c r="AI11" s="383"/>
      <c r="AJ11" s="383"/>
      <c r="AK11" s="383"/>
      <c r="AL11" s="386"/>
      <c r="AM11" s="417" t="s">
        <v>126</v>
      </c>
      <c r="AN11" s="418"/>
      <c r="AO11" s="418"/>
      <c r="AP11" s="418"/>
      <c r="AQ11" s="418"/>
      <c r="AR11" s="418"/>
      <c r="AS11" s="418"/>
      <c r="AT11" s="419"/>
      <c r="AU11" s="420" t="s">
        <v>95</v>
      </c>
      <c r="AV11" s="421"/>
      <c r="AW11" s="421"/>
      <c r="AX11" s="421"/>
      <c r="AY11" s="422" t="s">
        <v>127</v>
      </c>
      <c r="AZ11" s="423"/>
      <c r="BA11" s="423"/>
      <c r="BB11" s="423"/>
      <c r="BC11" s="423"/>
      <c r="BD11" s="423"/>
      <c r="BE11" s="423"/>
      <c r="BF11" s="423"/>
      <c r="BG11" s="423"/>
      <c r="BH11" s="423"/>
      <c r="BI11" s="423"/>
      <c r="BJ11" s="423"/>
      <c r="BK11" s="423"/>
      <c r="BL11" s="423"/>
      <c r="BM11" s="424"/>
      <c r="BN11" s="425">
        <v>0</v>
      </c>
      <c r="BO11" s="426"/>
      <c r="BP11" s="426"/>
      <c r="BQ11" s="426"/>
      <c r="BR11" s="426"/>
      <c r="BS11" s="426"/>
      <c r="BT11" s="426"/>
      <c r="BU11" s="427"/>
      <c r="BV11" s="425">
        <v>0</v>
      </c>
      <c r="BW11" s="426"/>
      <c r="BX11" s="426"/>
      <c r="BY11" s="426"/>
      <c r="BZ11" s="426"/>
      <c r="CA11" s="426"/>
      <c r="CB11" s="426"/>
      <c r="CC11" s="427"/>
      <c r="CD11" s="428" t="s">
        <v>128</v>
      </c>
      <c r="CE11" s="429"/>
      <c r="CF11" s="429"/>
      <c r="CG11" s="429"/>
      <c r="CH11" s="429"/>
      <c r="CI11" s="429"/>
      <c r="CJ11" s="429"/>
      <c r="CK11" s="429"/>
      <c r="CL11" s="429"/>
      <c r="CM11" s="429"/>
      <c r="CN11" s="429"/>
      <c r="CO11" s="429"/>
      <c r="CP11" s="429"/>
      <c r="CQ11" s="429"/>
      <c r="CR11" s="429"/>
      <c r="CS11" s="430"/>
      <c r="CT11" s="434" t="s">
        <v>129</v>
      </c>
      <c r="CU11" s="435"/>
      <c r="CV11" s="435"/>
      <c r="CW11" s="435"/>
      <c r="CX11" s="435"/>
      <c r="CY11" s="435"/>
      <c r="CZ11" s="435"/>
      <c r="DA11" s="436"/>
      <c r="DB11" s="434" t="s">
        <v>129</v>
      </c>
      <c r="DC11" s="435"/>
      <c r="DD11" s="435"/>
      <c r="DE11" s="435"/>
      <c r="DF11" s="435"/>
      <c r="DG11" s="435"/>
      <c r="DH11" s="435"/>
      <c r="DI11" s="436"/>
    </row>
    <row r="12" spans="1:119" ht="18.75" customHeight="1" x14ac:dyDescent="0.15">
      <c r="A12" s="175"/>
      <c r="B12" s="454" t="s">
        <v>130</v>
      </c>
      <c r="C12" s="455"/>
      <c r="D12" s="455"/>
      <c r="E12" s="455"/>
      <c r="F12" s="455"/>
      <c r="G12" s="455"/>
      <c r="H12" s="455"/>
      <c r="I12" s="455"/>
      <c r="J12" s="455"/>
      <c r="K12" s="456"/>
      <c r="L12" s="463" t="s">
        <v>131</v>
      </c>
      <c r="M12" s="464"/>
      <c r="N12" s="464"/>
      <c r="O12" s="464"/>
      <c r="P12" s="464"/>
      <c r="Q12" s="465"/>
      <c r="R12" s="466">
        <v>56373</v>
      </c>
      <c r="S12" s="467"/>
      <c r="T12" s="467"/>
      <c r="U12" s="467"/>
      <c r="V12" s="468"/>
      <c r="W12" s="469" t="s">
        <v>1</v>
      </c>
      <c r="X12" s="421"/>
      <c r="Y12" s="421"/>
      <c r="Z12" s="421"/>
      <c r="AA12" s="421"/>
      <c r="AB12" s="470"/>
      <c r="AC12" s="471" t="s">
        <v>132</v>
      </c>
      <c r="AD12" s="472"/>
      <c r="AE12" s="472"/>
      <c r="AF12" s="472"/>
      <c r="AG12" s="473"/>
      <c r="AH12" s="471" t="s">
        <v>133</v>
      </c>
      <c r="AI12" s="472"/>
      <c r="AJ12" s="472"/>
      <c r="AK12" s="472"/>
      <c r="AL12" s="474"/>
      <c r="AM12" s="417" t="s">
        <v>134</v>
      </c>
      <c r="AN12" s="418"/>
      <c r="AO12" s="418"/>
      <c r="AP12" s="418"/>
      <c r="AQ12" s="418"/>
      <c r="AR12" s="418"/>
      <c r="AS12" s="418"/>
      <c r="AT12" s="419"/>
      <c r="AU12" s="420" t="s">
        <v>106</v>
      </c>
      <c r="AV12" s="421"/>
      <c r="AW12" s="421"/>
      <c r="AX12" s="421"/>
      <c r="AY12" s="422" t="s">
        <v>135</v>
      </c>
      <c r="AZ12" s="423"/>
      <c r="BA12" s="423"/>
      <c r="BB12" s="423"/>
      <c r="BC12" s="423"/>
      <c r="BD12" s="423"/>
      <c r="BE12" s="423"/>
      <c r="BF12" s="423"/>
      <c r="BG12" s="423"/>
      <c r="BH12" s="423"/>
      <c r="BI12" s="423"/>
      <c r="BJ12" s="423"/>
      <c r="BK12" s="423"/>
      <c r="BL12" s="423"/>
      <c r="BM12" s="424"/>
      <c r="BN12" s="425">
        <v>0</v>
      </c>
      <c r="BO12" s="426"/>
      <c r="BP12" s="426"/>
      <c r="BQ12" s="426"/>
      <c r="BR12" s="426"/>
      <c r="BS12" s="426"/>
      <c r="BT12" s="426"/>
      <c r="BU12" s="427"/>
      <c r="BV12" s="425">
        <v>0</v>
      </c>
      <c r="BW12" s="426"/>
      <c r="BX12" s="426"/>
      <c r="BY12" s="426"/>
      <c r="BZ12" s="426"/>
      <c r="CA12" s="426"/>
      <c r="CB12" s="426"/>
      <c r="CC12" s="427"/>
      <c r="CD12" s="428" t="s">
        <v>136</v>
      </c>
      <c r="CE12" s="429"/>
      <c r="CF12" s="429"/>
      <c r="CG12" s="429"/>
      <c r="CH12" s="429"/>
      <c r="CI12" s="429"/>
      <c r="CJ12" s="429"/>
      <c r="CK12" s="429"/>
      <c r="CL12" s="429"/>
      <c r="CM12" s="429"/>
      <c r="CN12" s="429"/>
      <c r="CO12" s="429"/>
      <c r="CP12" s="429"/>
      <c r="CQ12" s="429"/>
      <c r="CR12" s="429"/>
      <c r="CS12" s="430"/>
      <c r="CT12" s="434" t="s">
        <v>137</v>
      </c>
      <c r="CU12" s="435"/>
      <c r="CV12" s="435"/>
      <c r="CW12" s="435"/>
      <c r="CX12" s="435"/>
      <c r="CY12" s="435"/>
      <c r="CZ12" s="435"/>
      <c r="DA12" s="436"/>
      <c r="DB12" s="434" t="s">
        <v>137</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90"/>
      <c r="M13" s="485" t="s">
        <v>138</v>
      </c>
      <c r="N13" s="486"/>
      <c r="O13" s="486"/>
      <c r="P13" s="486"/>
      <c r="Q13" s="487"/>
      <c r="R13" s="478">
        <v>53875</v>
      </c>
      <c r="S13" s="479"/>
      <c r="T13" s="479"/>
      <c r="U13" s="479"/>
      <c r="V13" s="480"/>
      <c r="W13" s="404" t="s">
        <v>139</v>
      </c>
      <c r="X13" s="405"/>
      <c r="Y13" s="405"/>
      <c r="Z13" s="405"/>
      <c r="AA13" s="405"/>
      <c r="AB13" s="395"/>
      <c r="AC13" s="445">
        <v>2949</v>
      </c>
      <c r="AD13" s="446"/>
      <c r="AE13" s="446"/>
      <c r="AF13" s="446"/>
      <c r="AG13" s="488"/>
      <c r="AH13" s="445">
        <v>3307</v>
      </c>
      <c r="AI13" s="446"/>
      <c r="AJ13" s="446"/>
      <c r="AK13" s="446"/>
      <c r="AL13" s="447"/>
      <c r="AM13" s="417" t="s">
        <v>140</v>
      </c>
      <c r="AN13" s="418"/>
      <c r="AO13" s="418"/>
      <c r="AP13" s="418"/>
      <c r="AQ13" s="418"/>
      <c r="AR13" s="418"/>
      <c r="AS13" s="418"/>
      <c r="AT13" s="419"/>
      <c r="AU13" s="420" t="s">
        <v>141</v>
      </c>
      <c r="AV13" s="421"/>
      <c r="AW13" s="421"/>
      <c r="AX13" s="421"/>
      <c r="AY13" s="422" t="s">
        <v>142</v>
      </c>
      <c r="AZ13" s="423"/>
      <c r="BA13" s="423"/>
      <c r="BB13" s="423"/>
      <c r="BC13" s="423"/>
      <c r="BD13" s="423"/>
      <c r="BE13" s="423"/>
      <c r="BF13" s="423"/>
      <c r="BG13" s="423"/>
      <c r="BH13" s="423"/>
      <c r="BI13" s="423"/>
      <c r="BJ13" s="423"/>
      <c r="BK13" s="423"/>
      <c r="BL13" s="423"/>
      <c r="BM13" s="424"/>
      <c r="BN13" s="425">
        <v>-203513</v>
      </c>
      <c r="BO13" s="426"/>
      <c r="BP13" s="426"/>
      <c r="BQ13" s="426"/>
      <c r="BR13" s="426"/>
      <c r="BS13" s="426"/>
      <c r="BT13" s="426"/>
      <c r="BU13" s="427"/>
      <c r="BV13" s="425">
        <v>945285</v>
      </c>
      <c r="BW13" s="426"/>
      <c r="BX13" s="426"/>
      <c r="BY13" s="426"/>
      <c r="BZ13" s="426"/>
      <c r="CA13" s="426"/>
      <c r="CB13" s="426"/>
      <c r="CC13" s="427"/>
      <c r="CD13" s="428" t="s">
        <v>143</v>
      </c>
      <c r="CE13" s="429"/>
      <c r="CF13" s="429"/>
      <c r="CG13" s="429"/>
      <c r="CH13" s="429"/>
      <c r="CI13" s="429"/>
      <c r="CJ13" s="429"/>
      <c r="CK13" s="429"/>
      <c r="CL13" s="429"/>
      <c r="CM13" s="429"/>
      <c r="CN13" s="429"/>
      <c r="CO13" s="429"/>
      <c r="CP13" s="429"/>
      <c r="CQ13" s="429"/>
      <c r="CR13" s="429"/>
      <c r="CS13" s="430"/>
      <c r="CT13" s="391">
        <v>12.2</v>
      </c>
      <c r="CU13" s="392"/>
      <c r="CV13" s="392"/>
      <c r="CW13" s="392"/>
      <c r="CX13" s="392"/>
      <c r="CY13" s="392"/>
      <c r="CZ13" s="392"/>
      <c r="DA13" s="393"/>
      <c r="DB13" s="391">
        <v>12</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144</v>
      </c>
      <c r="M14" s="476"/>
      <c r="N14" s="476"/>
      <c r="O14" s="476"/>
      <c r="P14" s="476"/>
      <c r="Q14" s="477"/>
      <c r="R14" s="478">
        <v>57589</v>
      </c>
      <c r="S14" s="479"/>
      <c r="T14" s="479"/>
      <c r="U14" s="479"/>
      <c r="V14" s="480"/>
      <c r="W14" s="384"/>
      <c r="X14" s="385"/>
      <c r="Y14" s="385"/>
      <c r="Z14" s="385"/>
      <c r="AA14" s="385"/>
      <c r="AB14" s="374"/>
      <c r="AC14" s="481">
        <v>10.8</v>
      </c>
      <c r="AD14" s="482"/>
      <c r="AE14" s="482"/>
      <c r="AF14" s="482"/>
      <c r="AG14" s="483"/>
      <c r="AH14" s="481">
        <v>10.9</v>
      </c>
      <c r="AI14" s="482"/>
      <c r="AJ14" s="482"/>
      <c r="AK14" s="482"/>
      <c r="AL14" s="484"/>
      <c r="AM14" s="417"/>
      <c r="AN14" s="418"/>
      <c r="AO14" s="418"/>
      <c r="AP14" s="418"/>
      <c r="AQ14" s="418"/>
      <c r="AR14" s="418"/>
      <c r="AS14" s="418"/>
      <c r="AT14" s="419"/>
      <c r="AU14" s="420"/>
      <c r="AV14" s="421"/>
      <c r="AW14" s="421"/>
      <c r="AX14" s="421"/>
      <c r="AY14" s="422"/>
      <c r="AZ14" s="423"/>
      <c r="BA14" s="423"/>
      <c r="BB14" s="423"/>
      <c r="BC14" s="423"/>
      <c r="BD14" s="423"/>
      <c r="BE14" s="423"/>
      <c r="BF14" s="423"/>
      <c r="BG14" s="423"/>
      <c r="BH14" s="423"/>
      <c r="BI14" s="423"/>
      <c r="BJ14" s="423"/>
      <c r="BK14" s="423"/>
      <c r="BL14" s="423"/>
      <c r="BM14" s="424"/>
      <c r="BN14" s="425"/>
      <c r="BO14" s="426"/>
      <c r="BP14" s="426"/>
      <c r="BQ14" s="426"/>
      <c r="BR14" s="426"/>
      <c r="BS14" s="426"/>
      <c r="BT14" s="426"/>
      <c r="BU14" s="427"/>
      <c r="BV14" s="425"/>
      <c r="BW14" s="426"/>
      <c r="BX14" s="426"/>
      <c r="BY14" s="426"/>
      <c r="BZ14" s="426"/>
      <c r="CA14" s="426"/>
      <c r="CB14" s="426"/>
      <c r="CC14" s="427"/>
      <c r="CD14" s="489" t="s">
        <v>145</v>
      </c>
      <c r="CE14" s="490"/>
      <c r="CF14" s="490"/>
      <c r="CG14" s="490"/>
      <c r="CH14" s="490"/>
      <c r="CI14" s="490"/>
      <c r="CJ14" s="490"/>
      <c r="CK14" s="490"/>
      <c r="CL14" s="490"/>
      <c r="CM14" s="490"/>
      <c r="CN14" s="490"/>
      <c r="CO14" s="490"/>
      <c r="CP14" s="490"/>
      <c r="CQ14" s="490"/>
      <c r="CR14" s="490"/>
      <c r="CS14" s="491"/>
      <c r="CT14" s="492">
        <v>67.8</v>
      </c>
      <c r="CU14" s="493"/>
      <c r="CV14" s="493"/>
      <c r="CW14" s="493"/>
      <c r="CX14" s="493"/>
      <c r="CY14" s="493"/>
      <c r="CZ14" s="493"/>
      <c r="DA14" s="494"/>
      <c r="DB14" s="492">
        <v>92.8</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90"/>
      <c r="M15" s="485" t="s">
        <v>138</v>
      </c>
      <c r="N15" s="486"/>
      <c r="O15" s="486"/>
      <c r="P15" s="486"/>
      <c r="Q15" s="487"/>
      <c r="R15" s="478">
        <v>55344</v>
      </c>
      <c r="S15" s="479"/>
      <c r="T15" s="479"/>
      <c r="U15" s="479"/>
      <c r="V15" s="480"/>
      <c r="W15" s="404" t="s">
        <v>146</v>
      </c>
      <c r="X15" s="405"/>
      <c r="Y15" s="405"/>
      <c r="Z15" s="405"/>
      <c r="AA15" s="405"/>
      <c r="AB15" s="395"/>
      <c r="AC15" s="445">
        <v>7930</v>
      </c>
      <c r="AD15" s="446"/>
      <c r="AE15" s="446"/>
      <c r="AF15" s="446"/>
      <c r="AG15" s="488"/>
      <c r="AH15" s="445">
        <v>8844</v>
      </c>
      <c r="AI15" s="446"/>
      <c r="AJ15" s="446"/>
      <c r="AK15" s="446"/>
      <c r="AL15" s="447"/>
      <c r="AM15" s="417"/>
      <c r="AN15" s="418"/>
      <c r="AO15" s="418"/>
      <c r="AP15" s="418"/>
      <c r="AQ15" s="418"/>
      <c r="AR15" s="418"/>
      <c r="AS15" s="418"/>
      <c r="AT15" s="419"/>
      <c r="AU15" s="420"/>
      <c r="AV15" s="421"/>
      <c r="AW15" s="421"/>
      <c r="AX15" s="421"/>
      <c r="AY15" s="354" t="s">
        <v>147</v>
      </c>
      <c r="AZ15" s="355"/>
      <c r="BA15" s="355"/>
      <c r="BB15" s="355"/>
      <c r="BC15" s="355"/>
      <c r="BD15" s="355"/>
      <c r="BE15" s="355"/>
      <c r="BF15" s="355"/>
      <c r="BG15" s="355"/>
      <c r="BH15" s="355"/>
      <c r="BI15" s="355"/>
      <c r="BJ15" s="355"/>
      <c r="BK15" s="355"/>
      <c r="BL15" s="355"/>
      <c r="BM15" s="356"/>
      <c r="BN15" s="357">
        <v>7320745</v>
      </c>
      <c r="BO15" s="358"/>
      <c r="BP15" s="358"/>
      <c r="BQ15" s="358"/>
      <c r="BR15" s="358"/>
      <c r="BS15" s="358"/>
      <c r="BT15" s="358"/>
      <c r="BU15" s="359"/>
      <c r="BV15" s="357">
        <v>7168236</v>
      </c>
      <c r="BW15" s="358"/>
      <c r="BX15" s="358"/>
      <c r="BY15" s="358"/>
      <c r="BZ15" s="358"/>
      <c r="CA15" s="358"/>
      <c r="CB15" s="358"/>
      <c r="CC15" s="359"/>
      <c r="CD15" s="495" t="s">
        <v>148</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457"/>
      <c r="C16" s="458"/>
      <c r="D16" s="458"/>
      <c r="E16" s="458"/>
      <c r="F16" s="458"/>
      <c r="G16" s="458"/>
      <c r="H16" s="458"/>
      <c r="I16" s="458"/>
      <c r="J16" s="458"/>
      <c r="K16" s="459"/>
      <c r="L16" s="475" t="s">
        <v>149</v>
      </c>
      <c r="M16" s="498"/>
      <c r="N16" s="498"/>
      <c r="O16" s="498"/>
      <c r="P16" s="498"/>
      <c r="Q16" s="499"/>
      <c r="R16" s="500" t="s">
        <v>150</v>
      </c>
      <c r="S16" s="501"/>
      <c r="T16" s="501"/>
      <c r="U16" s="501"/>
      <c r="V16" s="502"/>
      <c r="W16" s="384"/>
      <c r="X16" s="385"/>
      <c r="Y16" s="385"/>
      <c r="Z16" s="385"/>
      <c r="AA16" s="385"/>
      <c r="AB16" s="374"/>
      <c r="AC16" s="481">
        <v>29.2</v>
      </c>
      <c r="AD16" s="482"/>
      <c r="AE16" s="482"/>
      <c r="AF16" s="482"/>
      <c r="AG16" s="483"/>
      <c r="AH16" s="481">
        <v>29.3</v>
      </c>
      <c r="AI16" s="482"/>
      <c r="AJ16" s="482"/>
      <c r="AK16" s="482"/>
      <c r="AL16" s="484"/>
      <c r="AM16" s="417"/>
      <c r="AN16" s="418"/>
      <c r="AO16" s="418"/>
      <c r="AP16" s="418"/>
      <c r="AQ16" s="418"/>
      <c r="AR16" s="418"/>
      <c r="AS16" s="418"/>
      <c r="AT16" s="419"/>
      <c r="AU16" s="420"/>
      <c r="AV16" s="421"/>
      <c r="AW16" s="421"/>
      <c r="AX16" s="421"/>
      <c r="AY16" s="422" t="s">
        <v>151</v>
      </c>
      <c r="AZ16" s="423"/>
      <c r="BA16" s="423"/>
      <c r="BB16" s="423"/>
      <c r="BC16" s="423"/>
      <c r="BD16" s="423"/>
      <c r="BE16" s="423"/>
      <c r="BF16" s="423"/>
      <c r="BG16" s="423"/>
      <c r="BH16" s="423"/>
      <c r="BI16" s="423"/>
      <c r="BJ16" s="423"/>
      <c r="BK16" s="423"/>
      <c r="BL16" s="423"/>
      <c r="BM16" s="424"/>
      <c r="BN16" s="425">
        <v>12587956</v>
      </c>
      <c r="BO16" s="426"/>
      <c r="BP16" s="426"/>
      <c r="BQ16" s="426"/>
      <c r="BR16" s="426"/>
      <c r="BS16" s="426"/>
      <c r="BT16" s="426"/>
      <c r="BU16" s="427"/>
      <c r="BV16" s="425">
        <v>12433018</v>
      </c>
      <c r="BW16" s="426"/>
      <c r="BX16" s="426"/>
      <c r="BY16" s="426"/>
      <c r="BZ16" s="426"/>
      <c r="CA16" s="426"/>
      <c r="CB16" s="426"/>
      <c r="CC16" s="427"/>
      <c r="CD16" s="184"/>
      <c r="CE16" s="506"/>
      <c r="CF16" s="506"/>
      <c r="CG16" s="506"/>
      <c r="CH16" s="506"/>
      <c r="CI16" s="506"/>
      <c r="CJ16" s="506"/>
      <c r="CK16" s="506"/>
      <c r="CL16" s="506"/>
      <c r="CM16" s="506"/>
      <c r="CN16" s="506"/>
      <c r="CO16" s="506"/>
      <c r="CP16" s="506"/>
      <c r="CQ16" s="506"/>
      <c r="CR16" s="506"/>
      <c r="CS16" s="507"/>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94"/>
      <c r="M17" s="503" t="s">
        <v>152</v>
      </c>
      <c r="N17" s="504"/>
      <c r="O17" s="504"/>
      <c r="P17" s="504"/>
      <c r="Q17" s="505"/>
      <c r="R17" s="500" t="s">
        <v>153</v>
      </c>
      <c r="S17" s="501"/>
      <c r="T17" s="501"/>
      <c r="U17" s="501"/>
      <c r="V17" s="502"/>
      <c r="W17" s="404" t="s">
        <v>154</v>
      </c>
      <c r="X17" s="405"/>
      <c r="Y17" s="405"/>
      <c r="Z17" s="405"/>
      <c r="AA17" s="405"/>
      <c r="AB17" s="395"/>
      <c r="AC17" s="445">
        <v>16306</v>
      </c>
      <c r="AD17" s="446"/>
      <c r="AE17" s="446"/>
      <c r="AF17" s="446"/>
      <c r="AG17" s="488"/>
      <c r="AH17" s="445">
        <v>18072</v>
      </c>
      <c r="AI17" s="446"/>
      <c r="AJ17" s="446"/>
      <c r="AK17" s="446"/>
      <c r="AL17" s="447"/>
      <c r="AM17" s="417"/>
      <c r="AN17" s="418"/>
      <c r="AO17" s="418"/>
      <c r="AP17" s="418"/>
      <c r="AQ17" s="418"/>
      <c r="AR17" s="418"/>
      <c r="AS17" s="418"/>
      <c r="AT17" s="419"/>
      <c r="AU17" s="420"/>
      <c r="AV17" s="421"/>
      <c r="AW17" s="421"/>
      <c r="AX17" s="421"/>
      <c r="AY17" s="422" t="s">
        <v>155</v>
      </c>
      <c r="AZ17" s="423"/>
      <c r="BA17" s="423"/>
      <c r="BB17" s="423"/>
      <c r="BC17" s="423"/>
      <c r="BD17" s="423"/>
      <c r="BE17" s="423"/>
      <c r="BF17" s="423"/>
      <c r="BG17" s="423"/>
      <c r="BH17" s="423"/>
      <c r="BI17" s="423"/>
      <c r="BJ17" s="423"/>
      <c r="BK17" s="423"/>
      <c r="BL17" s="423"/>
      <c r="BM17" s="424"/>
      <c r="BN17" s="425">
        <v>9287803</v>
      </c>
      <c r="BO17" s="426"/>
      <c r="BP17" s="426"/>
      <c r="BQ17" s="426"/>
      <c r="BR17" s="426"/>
      <c r="BS17" s="426"/>
      <c r="BT17" s="426"/>
      <c r="BU17" s="427"/>
      <c r="BV17" s="425">
        <v>9027465</v>
      </c>
      <c r="BW17" s="426"/>
      <c r="BX17" s="426"/>
      <c r="BY17" s="426"/>
      <c r="BZ17" s="426"/>
      <c r="CA17" s="426"/>
      <c r="CB17" s="426"/>
      <c r="CC17" s="427"/>
      <c r="CD17" s="184"/>
      <c r="CE17" s="506"/>
      <c r="CF17" s="506"/>
      <c r="CG17" s="506"/>
      <c r="CH17" s="506"/>
      <c r="CI17" s="506"/>
      <c r="CJ17" s="506"/>
      <c r="CK17" s="506"/>
      <c r="CL17" s="506"/>
      <c r="CM17" s="506"/>
      <c r="CN17" s="506"/>
      <c r="CO17" s="506"/>
      <c r="CP17" s="506"/>
      <c r="CQ17" s="506"/>
      <c r="CR17" s="506"/>
      <c r="CS17" s="507"/>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08" t="s">
        <v>156</v>
      </c>
      <c r="C18" s="437"/>
      <c r="D18" s="437"/>
      <c r="E18" s="509"/>
      <c r="F18" s="509"/>
      <c r="G18" s="509"/>
      <c r="H18" s="509"/>
      <c r="I18" s="509"/>
      <c r="J18" s="509"/>
      <c r="K18" s="509"/>
      <c r="L18" s="510">
        <v>84.2</v>
      </c>
      <c r="M18" s="510"/>
      <c r="N18" s="510"/>
      <c r="O18" s="510"/>
      <c r="P18" s="510"/>
      <c r="Q18" s="510"/>
      <c r="R18" s="511"/>
      <c r="S18" s="511"/>
      <c r="T18" s="511"/>
      <c r="U18" s="511"/>
      <c r="V18" s="512"/>
      <c r="W18" s="406"/>
      <c r="X18" s="407"/>
      <c r="Y18" s="407"/>
      <c r="Z18" s="407"/>
      <c r="AA18" s="407"/>
      <c r="AB18" s="398"/>
      <c r="AC18" s="513">
        <v>60</v>
      </c>
      <c r="AD18" s="514"/>
      <c r="AE18" s="514"/>
      <c r="AF18" s="514"/>
      <c r="AG18" s="515"/>
      <c r="AH18" s="513">
        <v>59.8</v>
      </c>
      <c r="AI18" s="514"/>
      <c r="AJ18" s="514"/>
      <c r="AK18" s="514"/>
      <c r="AL18" s="516"/>
      <c r="AM18" s="417"/>
      <c r="AN18" s="418"/>
      <c r="AO18" s="418"/>
      <c r="AP18" s="418"/>
      <c r="AQ18" s="418"/>
      <c r="AR18" s="418"/>
      <c r="AS18" s="418"/>
      <c r="AT18" s="419"/>
      <c r="AU18" s="420"/>
      <c r="AV18" s="421"/>
      <c r="AW18" s="421"/>
      <c r="AX18" s="421"/>
      <c r="AY18" s="422" t="s">
        <v>157</v>
      </c>
      <c r="AZ18" s="423"/>
      <c r="BA18" s="423"/>
      <c r="BB18" s="423"/>
      <c r="BC18" s="423"/>
      <c r="BD18" s="423"/>
      <c r="BE18" s="423"/>
      <c r="BF18" s="423"/>
      <c r="BG18" s="423"/>
      <c r="BH18" s="423"/>
      <c r="BI18" s="423"/>
      <c r="BJ18" s="423"/>
      <c r="BK18" s="423"/>
      <c r="BL18" s="423"/>
      <c r="BM18" s="424"/>
      <c r="BN18" s="425">
        <v>13856073</v>
      </c>
      <c r="BO18" s="426"/>
      <c r="BP18" s="426"/>
      <c r="BQ18" s="426"/>
      <c r="BR18" s="426"/>
      <c r="BS18" s="426"/>
      <c r="BT18" s="426"/>
      <c r="BU18" s="427"/>
      <c r="BV18" s="425">
        <v>13571524</v>
      </c>
      <c r="BW18" s="426"/>
      <c r="BX18" s="426"/>
      <c r="BY18" s="426"/>
      <c r="BZ18" s="426"/>
      <c r="CA18" s="426"/>
      <c r="CB18" s="426"/>
      <c r="CC18" s="427"/>
      <c r="CD18" s="184"/>
      <c r="CE18" s="506"/>
      <c r="CF18" s="506"/>
      <c r="CG18" s="506"/>
      <c r="CH18" s="506"/>
      <c r="CI18" s="506"/>
      <c r="CJ18" s="506"/>
      <c r="CK18" s="506"/>
      <c r="CL18" s="506"/>
      <c r="CM18" s="506"/>
      <c r="CN18" s="506"/>
      <c r="CO18" s="506"/>
      <c r="CP18" s="506"/>
      <c r="CQ18" s="506"/>
      <c r="CR18" s="506"/>
      <c r="CS18" s="507"/>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08" t="s">
        <v>158</v>
      </c>
      <c r="C19" s="437"/>
      <c r="D19" s="437"/>
      <c r="E19" s="509"/>
      <c r="F19" s="509"/>
      <c r="G19" s="509"/>
      <c r="H19" s="509"/>
      <c r="I19" s="509"/>
      <c r="J19" s="509"/>
      <c r="K19" s="509"/>
      <c r="L19" s="517">
        <v>694</v>
      </c>
      <c r="M19" s="517"/>
      <c r="N19" s="517"/>
      <c r="O19" s="517"/>
      <c r="P19" s="517"/>
      <c r="Q19" s="517"/>
      <c r="R19" s="518"/>
      <c r="S19" s="518"/>
      <c r="T19" s="518"/>
      <c r="U19" s="518"/>
      <c r="V19" s="519"/>
      <c r="W19" s="351"/>
      <c r="X19" s="352"/>
      <c r="Y19" s="352"/>
      <c r="Z19" s="352"/>
      <c r="AA19" s="352"/>
      <c r="AB19" s="352"/>
      <c r="AC19" s="526"/>
      <c r="AD19" s="526"/>
      <c r="AE19" s="526"/>
      <c r="AF19" s="526"/>
      <c r="AG19" s="526"/>
      <c r="AH19" s="526"/>
      <c r="AI19" s="526"/>
      <c r="AJ19" s="526"/>
      <c r="AK19" s="526"/>
      <c r="AL19" s="527"/>
      <c r="AM19" s="417"/>
      <c r="AN19" s="418"/>
      <c r="AO19" s="418"/>
      <c r="AP19" s="418"/>
      <c r="AQ19" s="418"/>
      <c r="AR19" s="418"/>
      <c r="AS19" s="418"/>
      <c r="AT19" s="419"/>
      <c r="AU19" s="420"/>
      <c r="AV19" s="421"/>
      <c r="AW19" s="421"/>
      <c r="AX19" s="421"/>
      <c r="AY19" s="422" t="s">
        <v>159</v>
      </c>
      <c r="AZ19" s="423"/>
      <c r="BA19" s="423"/>
      <c r="BB19" s="423"/>
      <c r="BC19" s="423"/>
      <c r="BD19" s="423"/>
      <c r="BE19" s="423"/>
      <c r="BF19" s="423"/>
      <c r="BG19" s="423"/>
      <c r="BH19" s="423"/>
      <c r="BI19" s="423"/>
      <c r="BJ19" s="423"/>
      <c r="BK19" s="423"/>
      <c r="BL19" s="423"/>
      <c r="BM19" s="424"/>
      <c r="BN19" s="425">
        <v>17822294</v>
      </c>
      <c r="BO19" s="426"/>
      <c r="BP19" s="426"/>
      <c r="BQ19" s="426"/>
      <c r="BR19" s="426"/>
      <c r="BS19" s="426"/>
      <c r="BT19" s="426"/>
      <c r="BU19" s="427"/>
      <c r="BV19" s="425">
        <v>18016003</v>
      </c>
      <c r="BW19" s="426"/>
      <c r="BX19" s="426"/>
      <c r="BY19" s="426"/>
      <c r="BZ19" s="426"/>
      <c r="CA19" s="426"/>
      <c r="CB19" s="426"/>
      <c r="CC19" s="427"/>
      <c r="CD19" s="184"/>
      <c r="CE19" s="506"/>
      <c r="CF19" s="506"/>
      <c r="CG19" s="506"/>
      <c r="CH19" s="506"/>
      <c r="CI19" s="506"/>
      <c r="CJ19" s="506"/>
      <c r="CK19" s="506"/>
      <c r="CL19" s="506"/>
      <c r="CM19" s="506"/>
      <c r="CN19" s="506"/>
      <c r="CO19" s="506"/>
      <c r="CP19" s="506"/>
      <c r="CQ19" s="506"/>
      <c r="CR19" s="506"/>
      <c r="CS19" s="507"/>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08" t="s">
        <v>160</v>
      </c>
      <c r="C20" s="437"/>
      <c r="D20" s="437"/>
      <c r="E20" s="509"/>
      <c r="F20" s="509"/>
      <c r="G20" s="509"/>
      <c r="H20" s="509"/>
      <c r="I20" s="509"/>
      <c r="J20" s="509"/>
      <c r="K20" s="509"/>
      <c r="L20" s="517">
        <v>25544</v>
      </c>
      <c r="M20" s="517"/>
      <c r="N20" s="517"/>
      <c r="O20" s="517"/>
      <c r="P20" s="517"/>
      <c r="Q20" s="517"/>
      <c r="R20" s="518"/>
      <c r="S20" s="518"/>
      <c r="T20" s="518"/>
      <c r="U20" s="518"/>
      <c r="V20" s="519"/>
      <c r="W20" s="406"/>
      <c r="X20" s="407"/>
      <c r="Y20" s="407"/>
      <c r="Z20" s="407"/>
      <c r="AA20" s="407"/>
      <c r="AB20" s="407"/>
      <c r="AC20" s="520"/>
      <c r="AD20" s="520"/>
      <c r="AE20" s="520"/>
      <c r="AF20" s="520"/>
      <c r="AG20" s="520"/>
      <c r="AH20" s="520"/>
      <c r="AI20" s="520"/>
      <c r="AJ20" s="520"/>
      <c r="AK20" s="520"/>
      <c r="AL20" s="521"/>
      <c r="AM20" s="522"/>
      <c r="AN20" s="449"/>
      <c r="AO20" s="449"/>
      <c r="AP20" s="449"/>
      <c r="AQ20" s="449"/>
      <c r="AR20" s="449"/>
      <c r="AS20" s="449"/>
      <c r="AT20" s="450"/>
      <c r="AU20" s="523"/>
      <c r="AV20" s="524"/>
      <c r="AW20" s="524"/>
      <c r="AX20" s="525"/>
      <c r="AY20" s="422"/>
      <c r="AZ20" s="423"/>
      <c r="BA20" s="423"/>
      <c r="BB20" s="423"/>
      <c r="BC20" s="423"/>
      <c r="BD20" s="423"/>
      <c r="BE20" s="423"/>
      <c r="BF20" s="423"/>
      <c r="BG20" s="423"/>
      <c r="BH20" s="423"/>
      <c r="BI20" s="423"/>
      <c r="BJ20" s="423"/>
      <c r="BK20" s="423"/>
      <c r="BL20" s="423"/>
      <c r="BM20" s="424"/>
      <c r="BN20" s="425"/>
      <c r="BO20" s="426"/>
      <c r="BP20" s="426"/>
      <c r="BQ20" s="426"/>
      <c r="BR20" s="426"/>
      <c r="BS20" s="426"/>
      <c r="BT20" s="426"/>
      <c r="BU20" s="427"/>
      <c r="BV20" s="425"/>
      <c r="BW20" s="426"/>
      <c r="BX20" s="426"/>
      <c r="BY20" s="426"/>
      <c r="BZ20" s="426"/>
      <c r="CA20" s="426"/>
      <c r="CB20" s="426"/>
      <c r="CC20" s="427"/>
      <c r="CD20" s="184"/>
      <c r="CE20" s="506"/>
      <c r="CF20" s="506"/>
      <c r="CG20" s="506"/>
      <c r="CH20" s="506"/>
      <c r="CI20" s="506"/>
      <c r="CJ20" s="506"/>
      <c r="CK20" s="506"/>
      <c r="CL20" s="506"/>
      <c r="CM20" s="506"/>
      <c r="CN20" s="506"/>
      <c r="CO20" s="506"/>
      <c r="CP20" s="506"/>
      <c r="CQ20" s="506"/>
      <c r="CR20" s="506"/>
      <c r="CS20" s="507"/>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28" t="s">
        <v>161</v>
      </c>
      <c r="C21" s="529"/>
      <c r="D21" s="529"/>
      <c r="E21" s="529"/>
      <c r="F21" s="529"/>
      <c r="G21" s="529"/>
      <c r="H21" s="529"/>
      <c r="I21" s="529"/>
      <c r="J21" s="529"/>
      <c r="K21" s="529"/>
      <c r="L21" s="529"/>
      <c r="M21" s="529"/>
      <c r="N21" s="529"/>
      <c r="O21" s="529"/>
      <c r="P21" s="529"/>
      <c r="Q21" s="529"/>
      <c r="R21" s="529"/>
      <c r="S21" s="529"/>
      <c r="T21" s="529"/>
      <c r="U21" s="529"/>
      <c r="V21" s="529"/>
      <c r="W21" s="529"/>
      <c r="X21" s="529"/>
      <c r="Y21" s="529"/>
      <c r="Z21" s="529"/>
      <c r="AA21" s="529"/>
      <c r="AB21" s="529"/>
      <c r="AC21" s="529"/>
      <c r="AD21" s="529"/>
      <c r="AE21" s="529"/>
      <c r="AF21" s="529"/>
      <c r="AG21" s="529"/>
      <c r="AH21" s="529"/>
      <c r="AI21" s="529"/>
      <c r="AJ21" s="529"/>
      <c r="AK21" s="529"/>
      <c r="AL21" s="529"/>
      <c r="AM21" s="529"/>
      <c r="AN21" s="529"/>
      <c r="AO21" s="529"/>
      <c r="AP21" s="529"/>
      <c r="AQ21" s="529"/>
      <c r="AR21" s="529"/>
      <c r="AS21" s="529"/>
      <c r="AT21" s="529"/>
      <c r="AU21" s="529"/>
      <c r="AV21" s="529"/>
      <c r="AW21" s="529"/>
      <c r="AX21" s="530"/>
      <c r="AY21" s="531"/>
      <c r="AZ21" s="532"/>
      <c r="BA21" s="532"/>
      <c r="BB21" s="532"/>
      <c r="BC21" s="532"/>
      <c r="BD21" s="532"/>
      <c r="BE21" s="532"/>
      <c r="BF21" s="532"/>
      <c r="BG21" s="532"/>
      <c r="BH21" s="532"/>
      <c r="BI21" s="532"/>
      <c r="BJ21" s="532"/>
      <c r="BK21" s="532"/>
      <c r="BL21" s="532"/>
      <c r="BM21" s="533"/>
      <c r="BN21" s="534"/>
      <c r="BO21" s="535"/>
      <c r="BP21" s="535"/>
      <c r="BQ21" s="535"/>
      <c r="BR21" s="535"/>
      <c r="BS21" s="535"/>
      <c r="BT21" s="535"/>
      <c r="BU21" s="536"/>
      <c r="BV21" s="534"/>
      <c r="BW21" s="535"/>
      <c r="BX21" s="535"/>
      <c r="BY21" s="535"/>
      <c r="BZ21" s="535"/>
      <c r="CA21" s="535"/>
      <c r="CB21" s="535"/>
      <c r="CC21" s="536"/>
      <c r="CD21" s="184"/>
      <c r="CE21" s="506"/>
      <c r="CF21" s="506"/>
      <c r="CG21" s="506"/>
      <c r="CH21" s="506"/>
      <c r="CI21" s="506"/>
      <c r="CJ21" s="506"/>
      <c r="CK21" s="506"/>
      <c r="CL21" s="506"/>
      <c r="CM21" s="506"/>
      <c r="CN21" s="506"/>
      <c r="CO21" s="506"/>
      <c r="CP21" s="506"/>
      <c r="CQ21" s="506"/>
      <c r="CR21" s="506"/>
      <c r="CS21" s="507"/>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37" t="s">
        <v>162</v>
      </c>
      <c r="C22" s="538"/>
      <c r="D22" s="539"/>
      <c r="E22" s="400" t="s">
        <v>1</v>
      </c>
      <c r="F22" s="405"/>
      <c r="G22" s="405"/>
      <c r="H22" s="405"/>
      <c r="I22" s="405"/>
      <c r="J22" s="405"/>
      <c r="K22" s="395"/>
      <c r="L22" s="400" t="s">
        <v>163</v>
      </c>
      <c r="M22" s="405"/>
      <c r="N22" s="405"/>
      <c r="O22" s="405"/>
      <c r="P22" s="395"/>
      <c r="Q22" s="546" t="s">
        <v>164</v>
      </c>
      <c r="R22" s="547"/>
      <c r="S22" s="547"/>
      <c r="T22" s="547"/>
      <c r="U22" s="547"/>
      <c r="V22" s="548"/>
      <c r="W22" s="552" t="s">
        <v>165</v>
      </c>
      <c r="X22" s="538"/>
      <c r="Y22" s="539"/>
      <c r="Z22" s="400" t="s">
        <v>1</v>
      </c>
      <c r="AA22" s="405"/>
      <c r="AB22" s="405"/>
      <c r="AC22" s="405"/>
      <c r="AD22" s="405"/>
      <c r="AE22" s="405"/>
      <c r="AF22" s="405"/>
      <c r="AG22" s="395"/>
      <c r="AH22" s="557" t="s">
        <v>166</v>
      </c>
      <c r="AI22" s="405"/>
      <c r="AJ22" s="405"/>
      <c r="AK22" s="405"/>
      <c r="AL22" s="395"/>
      <c r="AM22" s="557" t="s">
        <v>167</v>
      </c>
      <c r="AN22" s="558"/>
      <c r="AO22" s="558"/>
      <c r="AP22" s="558"/>
      <c r="AQ22" s="558"/>
      <c r="AR22" s="559"/>
      <c r="AS22" s="546" t="s">
        <v>164</v>
      </c>
      <c r="AT22" s="547"/>
      <c r="AU22" s="547"/>
      <c r="AV22" s="547"/>
      <c r="AW22" s="547"/>
      <c r="AX22" s="563"/>
      <c r="AY22" s="354" t="s">
        <v>168</v>
      </c>
      <c r="AZ22" s="355"/>
      <c r="BA22" s="355"/>
      <c r="BB22" s="355"/>
      <c r="BC22" s="355"/>
      <c r="BD22" s="355"/>
      <c r="BE22" s="355"/>
      <c r="BF22" s="355"/>
      <c r="BG22" s="355"/>
      <c r="BH22" s="355"/>
      <c r="BI22" s="355"/>
      <c r="BJ22" s="355"/>
      <c r="BK22" s="355"/>
      <c r="BL22" s="355"/>
      <c r="BM22" s="356"/>
      <c r="BN22" s="357">
        <v>24946640</v>
      </c>
      <c r="BO22" s="358"/>
      <c r="BP22" s="358"/>
      <c r="BQ22" s="358"/>
      <c r="BR22" s="358"/>
      <c r="BS22" s="358"/>
      <c r="BT22" s="358"/>
      <c r="BU22" s="359"/>
      <c r="BV22" s="357">
        <v>26607934</v>
      </c>
      <c r="BW22" s="358"/>
      <c r="BX22" s="358"/>
      <c r="BY22" s="358"/>
      <c r="BZ22" s="358"/>
      <c r="CA22" s="358"/>
      <c r="CB22" s="358"/>
      <c r="CC22" s="359"/>
      <c r="CD22" s="184"/>
      <c r="CE22" s="506"/>
      <c r="CF22" s="506"/>
      <c r="CG22" s="506"/>
      <c r="CH22" s="506"/>
      <c r="CI22" s="506"/>
      <c r="CJ22" s="506"/>
      <c r="CK22" s="506"/>
      <c r="CL22" s="506"/>
      <c r="CM22" s="506"/>
      <c r="CN22" s="506"/>
      <c r="CO22" s="506"/>
      <c r="CP22" s="506"/>
      <c r="CQ22" s="506"/>
      <c r="CR22" s="506"/>
      <c r="CS22" s="507"/>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40"/>
      <c r="C23" s="541"/>
      <c r="D23" s="542"/>
      <c r="E23" s="380"/>
      <c r="F23" s="385"/>
      <c r="G23" s="385"/>
      <c r="H23" s="385"/>
      <c r="I23" s="385"/>
      <c r="J23" s="385"/>
      <c r="K23" s="374"/>
      <c r="L23" s="380"/>
      <c r="M23" s="385"/>
      <c r="N23" s="385"/>
      <c r="O23" s="385"/>
      <c r="P23" s="374"/>
      <c r="Q23" s="549"/>
      <c r="R23" s="550"/>
      <c r="S23" s="550"/>
      <c r="T23" s="550"/>
      <c r="U23" s="550"/>
      <c r="V23" s="551"/>
      <c r="W23" s="553"/>
      <c r="X23" s="541"/>
      <c r="Y23" s="542"/>
      <c r="Z23" s="380"/>
      <c r="AA23" s="385"/>
      <c r="AB23" s="385"/>
      <c r="AC23" s="385"/>
      <c r="AD23" s="385"/>
      <c r="AE23" s="385"/>
      <c r="AF23" s="385"/>
      <c r="AG23" s="374"/>
      <c r="AH23" s="380"/>
      <c r="AI23" s="385"/>
      <c r="AJ23" s="385"/>
      <c r="AK23" s="385"/>
      <c r="AL23" s="374"/>
      <c r="AM23" s="560"/>
      <c r="AN23" s="561"/>
      <c r="AO23" s="561"/>
      <c r="AP23" s="561"/>
      <c r="AQ23" s="561"/>
      <c r="AR23" s="562"/>
      <c r="AS23" s="549"/>
      <c r="AT23" s="550"/>
      <c r="AU23" s="550"/>
      <c r="AV23" s="550"/>
      <c r="AW23" s="550"/>
      <c r="AX23" s="564"/>
      <c r="AY23" s="422" t="s">
        <v>169</v>
      </c>
      <c r="AZ23" s="423"/>
      <c r="BA23" s="423"/>
      <c r="BB23" s="423"/>
      <c r="BC23" s="423"/>
      <c r="BD23" s="423"/>
      <c r="BE23" s="423"/>
      <c r="BF23" s="423"/>
      <c r="BG23" s="423"/>
      <c r="BH23" s="423"/>
      <c r="BI23" s="423"/>
      <c r="BJ23" s="423"/>
      <c r="BK23" s="423"/>
      <c r="BL23" s="423"/>
      <c r="BM23" s="424"/>
      <c r="BN23" s="425">
        <v>19218668</v>
      </c>
      <c r="BO23" s="426"/>
      <c r="BP23" s="426"/>
      <c r="BQ23" s="426"/>
      <c r="BR23" s="426"/>
      <c r="BS23" s="426"/>
      <c r="BT23" s="426"/>
      <c r="BU23" s="427"/>
      <c r="BV23" s="425">
        <v>20434712</v>
      </c>
      <c r="BW23" s="426"/>
      <c r="BX23" s="426"/>
      <c r="BY23" s="426"/>
      <c r="BZ23" s="426"/>
      <c r="CA23" s="426"/>
      <c r="CB23" s="426"/>
      <c r="CC23" s="427"/>
      <c r="CD23" s="184"/>
      <c r="CE23" s="506"/>
      <c r="CF23" s="506"/>
      <c r="CG23" s="506"/>
      <c r="CH23" s="506"/>
      <c r="CI23" s="506"/>
      <c r="CJ23" s="506"/>
      <c r="CK23" s="506"/>
      <c r="CL23" s="506"/>
      <c r="CM23" s="506"/>
      <c r="CN23" s="506"/>
      <c r="CO23" s="506"/>
      <c r="CP23" s="506"/>
      <c r="CQ23" s="506"/>
      <c r="CR23" s="506"/>
      <c r="CS23" s="507"/>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40"/>
      <c r="C24" s="541"/>
      <c r="D24" s="542"/>
      <c r="E24" s="444" t="s">
        <v>170</v>
      </c>
      <c r="F24" s="418"/>
      <c r="G24" s="418"/>
      <c r="H24" s="418"/>
      <c r="I24" s="418"/>
      <c r="J24" s="418"/>
      <c r="K24" s="419"/>
      <c r="L24" s="445">
        <v>1</v>
      </c>
      <c r="M24" s="446"/>
      <c r="N24" s="446"/>
      <c r="O24" s="446"/>
      <c r="P24" s="488"/>
      <c r="Q24" s="445">
        <v>7200</v>
      </c>
      <c r="R24" s="446"/>
      <c r="S24" s="446"/>
      <c r="T24" s="446"/>
      <c r="U24" s="446"/>
      <c r="V24" s="488"/>
      <c r="W24" s="553"/>
      <c r="X24" s="541"/>
      <c r="Y24" s="542"/>
      <c r="Z24" s="444" t="s">
        <v>171</v>
      </c>
      <c r="AA24" s="418"/>
      <c r="AB24" s="418"/>
      <c r="AC24" s="418"/>
      <c r="AD24" s="418"/>
      <c r="AE24" s="418"/>
      <c r="AF24" s="418"/>
      <c r="AG24" s="419"/>
      <c r="AH24" s="445">
        <v>471</v>
      </c>
      <c r="AI24" s="446"/>
      <c r="AJ24" s="446"/>
      <c r="AK24" s="446"/>
      <c r="AL24" s="488"/>
      <c r="AM24" s="445">
        <v>1500135</v>
      </c>
      <c r="AN24" s="446"/>
      <c r="AO24" s="446"/>
      <c r="AP24" s="446"/>
      <c r="AQ24" s="446"/>
      <c r="AR24" s="488"/>
      <c r="AS24" s="445">
        <v>3185</v>
      </c>
      <c r="AT24" s="446"/>
      <c r="AU24" s="446"/>
      <c r="AV24" s="446"/>
      <c r="AW24" s="446"/>
      <c r="AX24" s="447"/>
      <c r="AY24" s="531" t="s">
        <v>172</v>
      </c>
      <c r="AZ24" s="532"/>
      <c r="BA24" s="532"/>
      <c r="BB24" s="532"/>
      <c r="BC24" s="532"/>
      <c r="BD24" s="532"/>
      <c r="BE24" s="532"/>
      <c r="BF24" s="532"/>
      <c r="BG24" s="532"/>
      <c r="BH24" s="532"/>
      <c r="BI24" s="532"/>
      <c r="BJ24" s="532"/>
      <c r="BK24" s="532"/>
      <c r="BL24" s="532"/>
      <c r="BM24" s="533"/>
      <c r="BN24" s="425">
        <v>13971217</v>
      </c>
      <c r="BO24" s="426"/>
      <c r="BP24" s="426"/>
      <c r="BQ24" s="426"/>
      <c r="BR24" s="426"/>
      <c r="BS24" s="426"/>
      <c r="BT24" s="426"/>
      <c r="BU24" s="427"/>
      <c r="BV24" s="425">
        <v>14884087</v>
      </c>
      <c r="BW24" s="426"/>
      <c r="BX24" s="426"/>
      <c r="BY24" s="426"/>
      <c r="BZ24" s="426"/>
      <c r="CA24" s="426"/>
      <c r="CB24" s="426"/>
      <c r="CC24" s="427"/>
      <c r="CD24" s="184"/>
      <c r="CE24" s="506"/>
      <c r="CF24" s="506"/>
      <c r="CG24" s="506"/>
      <c r="CH24" s="506"/>
      <c r="CI24" s="506"/>
      <c r="CJ24" s="506"/>
      <c r="CK24" s="506"/>
      <c r="CL24" s="506"/>
      <c r="CM24" s="506"/>
      <c r="CN24" s="506"/>
      <c r="CO24" s="506"/>
      <c r="CP24" s="506"/>
      <c r="CQ24" s="506"/>
      <c r="CR24" s="506"/>
      <c r="CS24" s="507"/>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40"/>
      <c r="C25" s="541"/>
      <c r="D25" s="542"/>
      <c r="E25" s="444" t="s">
        <v>173</v>
      </c>
      <c r="F25" s="418"/>
      <c r="G25" s="418"/>
      <c r="H25" s="418"/>
      <c r="I25" s="418"/>
      <c r="J25" s="418"/>
      <c r="K25" s="419"/>
      <c r="L25" s="445">
        <v>1</v>
      </c>
      <c r="M25" s="446"/>
      <c r="N25" s="446"/>
      <c r="O25" s="446"/>
      <c r="P25" s="488"/>
      <c r="Q25" s="445">
        <v>6109</v>
      </c>
      <c r="R25" s="446"/>
      <c r="S25" s="446"/>
      <c r="T25" s="446"/>
      <c r="U25" s="446"/>
      <c r="V25" s="488"/>
      <c r="W25" s="553"/>
      <c r="X25" s="541"/>
      <c r="Y25" s="542"/>
      <c r="Z25" s="444" t="s">
        <v>174</v>
      </c>
      <c r="AA25" s="418"/>
      <c r="AB25" s="418"/>
      <c r="AC25" s="418"/>
      <c r="AD25" s="418"/>
      <c r="AE25" s="418"/>
      <c r="AF25" s="418"/>
      <c r="AG25" s="419"/>
      <c r="AH25" s="445">
        <v>108</v>
      </c>
      <c r="AI25" s="446"/>
      <c r="AJ25" s="446"/>
      <c r="AK25" s="446"/>
      <c r="AL25" s="488"/>
      <c r="AM25" s="445">
        <v>336312</v>
      </c>
      <c r="AN25" s="446"/>
      <c r="AO25" s="446"/>
      <c r="AP25" s="446"/>
      <c r="AQ25" s="446"/>
      <c r="AR25" s="488"/>
      <c r="AS25" s="445">
        <v>3114</v>
      </c>
      <c r="AT25" s="446"/>
      <c r="AU25" s="446"/>
      <c r="AV25" s="446"/>
      <c r="AW25" s="446"/>
      <c r="AX25" s="447"/>
      <c r="AY25" s="354" t="s">
        <v>175</v>
      </c>
      <c r="AZ25" s="355"/>
      <c r="BA25" s="355"/>
      <c r="BB25" s="355"/>
      <c r="BC25" s="355"/>
      <c r="BD25" s="355"/>
      <c r="BE25" s="355"/>
      <c r="BF25" s="355"/>
      <c r="BG25" s="355"/>
      <c r="BH25" s="355"/>
      <c r="BI25" s="355"/>
      <c r="BJ25" s="355"/>
      <c r="BK25" s="355"/>
      <c r="BL25" s="355"/>
      <c r="BM25" s="356"/>
      <c r="BN25" s="357">
        <v>2350142</v>
      </c>
      <c r="BO25" s="358"/>
      <c r="BP25" s="358"/>
      <c r="BQ25" s="358"/>
      <c r="BR25" s="358"/>
      <c r="BS25" s="358"/>
      <c r="BT25" s="358"/>
      <c r="BU25" s="359"/>
      <c r="BV25" s="357">
        <v>2731260</v>
      </c>
      <c r="BW25" s="358"/>
      <c r="BX25" s="358"/>
      <c r="BY25" s="358"/>
      <c r="BZ25" s="358"/>
      <c r="CA25" s="358"/>
      <c r="CB25" s="358"/>
      <c r="CC25" s="359"/>
      <c r="CD25" s="184"/>
      <c r="CE25" s="506"/>
      <c r="CF25" s="506"/>
      <c r="CG25" s="506"/>
      <c r="CH25" s="506"/>
      <c r="CI25" s="506"/>
      <c r="CJ25" s="506"/>
      <c r="CK25" s="506"/>
      <c r="CL25" s="506"/>
      <c r="CM25" s="506"/>
      <c r="CN25" s="506"/>
      <c r="CO25" s="506"/>
      <c r="CP25" s="506"/>
      <c r="CQ25" s="506"/>
      <c r="CR25" s="506"/>
      <c r="CS25" s="507"/>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40"/>
      <c r="C26" s="541"/>
      <c r="D26" s="542"/>
      <c r="E26" s="444" t="s">
        <v>176</v>
      </c>
      <c r="F26" s="418"/>
      <c r="G26" s="418"/>
      <c r="H26" s="418"/>
      <c r="I26" s="418"/>
      <c r="J26" s="418"/>
      <c r="K26" s="419"/>
      <c r="L26" s="445">
        <v>1</v>
      </c>
      <c r="M26" s="446"/>
      <c r="N26" s="446"/>
      <c r="O26" s="446"/>
      <c r="P26" s="488"/>
      <c r="Q26" s="445">
        <v>5640</v>
      </c>
      <c r="R26" s="446"/>
      <c r="S26" s="446"/>
      <c r="T26" s="446"/>
      <c r="U26" s="446"/>
      <c r="V26" s="488"/>
      <c r="W26" s="553"/>
      <c r="X26" s="541"/>
      <c r="Y26" s="542"/>
      <c r="Z26" s="444" t="s">
        <v>177</v>
      </c>
      <c r="AA26" s="565"/>
      <c r="AB26" s="565"/>
      <c r="AC26" s="565"/>
      <c r="AD26" s="565"/>
      <c r="AE26" s="565"/>
      <c r="AF26" s="565"/>
      <c r="AG26" s="566"/>
      <c r="AH26" s="445">
        <v>40</v>
      </c>
      <c r="AI26" s="446"/>
      <c r="AJ26" s="446"/>
      <c r="AK26" s="446"/>
      <c r="AL26" s="488"/>
      <c r="AM26" s="445">
        <v>119240</v>
      </c>
      <c r="AN26" s="446"/>
      <c r="AO26" s="446"/>
      <c r="AP26" s="446"/>
      <c r="AQ26" s="446"/>
      <c r="AR26" s="488"/>
      <c r="AS26" s="445">
        <v>2981</v>
      </c>
      <c r="AT26" s="446"/>
      <c r="AU26" s="446"/>
      <c r="AV26" s="446"/>
      <c r="AW26" s="446"/>
      <c r="AX26" s="447"/>
      <c r="AY26" s="428" t="s">
        <v>178</v>
      </c>
      <c r="AZ26" s="429"/>
      <c r="BA26" s="429"/>
      <c r="BB26" s="429"/>
      <c r="BC26" s="429"/>
      <c r="BD26" s="429"/>
      <c r="BE26" s="429"/>
      <c r="BF26" s="429"/>
      <c r="BG26" s="429"/>
      <c r="BH26" s="429"/>
      <c r="BI26" s="429"/>
      <c r="BJ26" s="429"/>
      <c r="BK26" s="429"/>
      <c r="BL26" s="429"/>
      <c r="BM26" s="430"/>
      <c r="BN26" s="425" t="s">
        <v>129</v>
      </c>
      <c r="BO26" s="426"/>
      <c r="BP26" s="426"/>
      <c r="BQ26" s="426"/>
      <c r="BR26" s="426"/>
      <c r="BS26" s="426"/>
      <c r="BT26" s="426"/>
      <c r="BU26" s="427"/>
      <c r="BV26" s="425" t="s">
        <v>129</v>
      </c>
      <c r="BW26" s="426"/>
      <c r="BX26" s="426"/>
      <c r="BY26" s="426"/>
      <c r="BZ26" s="426"/>
      <c r="CA26" s="426"/>
      <c r="CB26" s="426"/>
      <c r="CC26" s="427"/>
      <c r="CD26" s="184"/>
      <c r="CE26" s="506"/>
      <c r="CF26" s="506"/>
      <c r="CG26" s="506"/>
      <c r="CH26" s="506"/>
      <c r="CI26" s="506"/>
      <c r="CJ26" s="506"/>
      <c r="CK26" s="506"/>
      <c r="CL26" s="506"/>
      <c r="CM26" s="506"/>
      <c r="CN26" s="506"/>
      <c r="CO26" s="506"/>
      <c r="CP26" s="506"/>
      <c r="CQ26" s="506"/>
      <c r="CR26" s="506"/>
      <c r="CS26" s="507"/>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40"/>
      <c r="C27" s="541"/>
      <c r="D27" s="542"/>
      <c r="E27" s="444" t="s">
        <v>179</v>
      </c>
      <c r="F27" s="418"/>
      <c r="G27" s="418"/>
      <c r="H27" s="418"/>
      <c r="I27" s="418"/>
      <c r="J27" s="418"/>
      <c r="K27" s="419"/>
      <c r="L27" s="445">
        <v>1</v>
      </c>
      <c r="M27" s="446"/>
      <c r="N27" s="446"/>
      <c r="O27" s="446"/>
      <c r="P27" s="488"/>
      <c r="Q27" s="445">
        <v>4250</v>
      </c>
      <c r="R27" s="446"/>
      <c r="S27" s="446"/>
      <c r="T27" s="446"/>
      <c r="U27" s="446"/>
      <c r="V27" s="488"/>
      <c r="W27" s="553"/>
      <c r="X27" s="541"/>
      <c r="Y27" s="542"/>
      <c r="Z27" s="444" t="s">
        <v>180</v>
      </c>
      <c r="AA27" s="418"/>
      <c r="AB27" s="418"/>
      <c r="AC27" s="418"/>
      <c r="AD27" s="418"/>
      <c r="AE27" s="418"/>
      <c r="AF27" s="418"/>
      <c r="AG27" s="419"/>
      <c r="AH27" s="445">
        <v>75</v>
      </c>
      <c r="AI27" s="446"/>
      <c r="AJ27" s="446"/>
      <c r="AK27" s="446"/>
      <c r="AL27" s="488"/>
      <c r="AM27" s="445">
        <v>263223</v>
      </c>
      <c r="AN27" s="446"/>
      <c r="AO27" s="446"/>
      <c r="AP27" s="446"/>
      <c r="AQ27" s="446"/>
      <c r="AR27" s="488"/>
      <c r="AS27" s="445">
        <v>3510</v>
      </c>
      <c r="AT27" s="446"/>
      <c r="AU27" s="446"/>
      <c r="AV27" s="446"/>
      <c r="AW27" s="446"/>
      <c r="AX27" s="447"/>
      <c r="AY27" s="489" t="s">
        <v>181</v>
      </c>
      <c r="AZ27" s="490"/>
      <c r="BA27" s="490"/>
      <c r="BB27" s="490"/>
      <c r="BC27" s="490"/>
      <c r="BD27" s="490"/>
      <c r="BE27" s="490"/>
      <c r="BF27" s="490"/>
      <c r="BG27" s="490"/>
      <c r="BH27" s="490"/>
      <c r="BI27" s="490"/>
      <c r="BJ27" s="490"/>
      <c r="BK27" s="490"/>
      <c r="BL27" s="490"/>
      <c r="BM27" s="491"/>
      <c r="BN27" s="534">
        <v>547154</v>
      </c>
      <c r="BO27" s="535"/>
      <c r="BP27" s="535"/>
      <c r="BQ27" s="535"/>
      <c r="BR27" s="535"/>
      <c r="BS27" s="535"/>
      <c r="BT27" s="535"/>
      <c r="BU27" s="536"/>
      <c r="BV27" s="534">
        <v>547154</v>
      </c>
      <c r="BW27" s="535"/>
      <c r="BX27" s="535"/>
      <c r="BY27" s="535"/>
      <c r="BZ27" s="535"/>
      <c r="CA27" s="535"/>
      <c r="CB27" s="535"/>
      <c r="CC27" s="536"/>
      <c r="CD27" s="178"/>
      <c r="CE27" s="506"/>
      <c r="CF27" s="506"/>
      <c r="CG27" s="506"/>
      <c r="CH27" s="506"/>
      <c r="CI27" s="506"/>
      <c r="CJ27" s="506"/>
      <c r="CK27" s="506"/>
      <c r="CL27" s="506"/>
      <c r="CM27" s="506"/>
      <c r="CN27" s="506"/>
      <c r="CO27" s="506"/>
      <c r="CP27" s="506"/>
      <c r="CQ27" s="506"/>
      <c r="CR27" s="506"/>
      <c r="CS27" s="507"/>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40"/>
      <c r="C28" s="541"/>
      <c r="D28" s="542"/>
      <c r="E28" s="444" t="s">
        <v>182</v>
      </c>
      <c r="F28" s="418"/>
      <c r="G28" s="418"/>
      <c r="H28" s="418"/>
      <c r="I28" s="418"/>
      <c r="J28" s="418"/>
      <c r="K28" s="419"/>
      <c r="L28" s="445">
        <v>1</v>
      </c>
      <c r="M28" s="446"/>
      <c r="N28" s="446"/>
      <c r="O28" s="446"/>
      <c r="P28" s="488"/>
      <c r="Q28" s="445">
        <v>3850</v>
      </c>
      <c r="R28" s="446"/>
      <c r="S28" s="446"/>
      <c r="T28" s="446"/>
      <c r="U28" s="446"/>
      <c r="V28" s="488"/>
      <c r="W28" s="553"/>
      <c r="X28" s="541"/>
      <c r="Y28" s="542"/>
      <c r="Z28" s="444" t="s">
        <v>183</v>
      </c>
      <c r="AA28" s="418"/>
      <c r="AB28" s="418"/>
      <c r="AC28" s="418"/>
      <c r="AD28" s="418"/>
      <c r="AE28" s="418"/>
      <c r="AF28" s="418"/>
      <c r="AG28" s="419"/>
      <c r="AH28" s="445">
        <v>4</v>
      </c>
      <c r="AI28" s="446"/>
      <c r="AJ28" s="446"/>
      <c r="AK28" s="446"/>
      <c r="AL28" s="488"/>
      <c r="AM28" s="445">
        <v>10764</v>
      </c>
      <c r="AN28" s="446"/>
      <c r="AO28" s="446"/>
      <c r="AP28" s="446"/>
      <c r="AQ28" s="446"/>
      <c r="AR28" s="488"/>
      <c r="AS28" s="445">
        <v>2691</v>
      </c>
      <c r="AT28" s="446"/>
      <c r="AU28" s="446"/>
      <c r="AV28" s="446"/>
      <c r="AW28" s="446"/>
      <c r="AX28" s="447"/>
      <c r="AY28" s="567" t="s">
        <v>184</v>
      </c>
      <c r="AZ28" s="568"/>
      <c r="BA28" s="568"/>
      <c r="BB28" s="569"/>
      <c r="BC28" s="354" t="s">
        <v>49</v>
      </c>
      <c r="BD28" s="355"/>
      <c r="BE28" s="355"/>
      <c r="BF28" s="355"/>
      <c r="BG28" s="355"/>
      <c r="BH28" s="355"/>
      <c r="BI28" s="355"/>
      <c r="BJ28" s="355"/>
      <c r="BK28" s="355"/>
      <c r="BL28" s="355"/>
      <c r="BM28" s="356"/>
      <c r="BN28" s="357">
        <v>1821624</v>
      </c>
      <c r="BO28" s="358"/>
      <c r="BP28" s="358"/>
      <c r="BQ28" s="358"/>
      <c r="BR28" s="358"/>
      <c r="BS28" s="358"/>
      <c r="BT28" s="358"/>
      <c r="BU28" s="359"/>
      <c r="BV28" s="357">
        <v>1201606</v>
      </c>
      <c r="BW28" s="358"/>
      <c r="BX28" s="358"/>
      <c r="BY28" s="358"/>
      <c r="BZ28" s="358"/>
      <c r="CA28" s="358"/>
      <c r="CB28" s="358"/>
      <c r="CC28" s="359"/>
      <c r="CD28" s="184"/>
      <c r="CE28" s="506"/>
      <c r="CF28" s="506"/>
      <c r="CG28" s="506"/>
      <c r="CH28" s="506"/>
      <c r="CI28" s="506"/>
      <c r="CJ28" s="506"/>
      <c r="CK28" s="506"/>
      <c r="CL28" s="506"/>
      <c r="CM28" s="506"/>
      <c r="CN28" s="506"/>
      <c r="CO28" s="506"/>
      <c r="CP28" s="506"/>
      <c r="CQ28" s="506"/>
      <c r="CR28" s="506"/>
      <c r="CS28" s="507"/>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40"/>
      <c r="C29" s="541"/>
      <c r="D29" s="542"/>
      <c r="E29" s="444" t="s">
        <v>185</v>
      </c>
      <c r="F29" s="418"/>
      <c r="G29" s="418"/>
      <c r="H29" s="418"/>
      <c r="I29" s="418"/>
      <c r="J29" s="418"/>
      <c r="K29" s="419"/>
      <c r="L29" s="445">
        <v>16</v>
      </c>
      <c r="M29" s="446"/>
      <c r="N29" s="446"/>
      <c r="O29" s="446"/>
      <c r="P29" s="488"/>
      <c r="Q29" s="445">
        <v>3500</v>
      </c>
      <c r="R29" s="446"/>
      <c r="S29" s="446"/>
      <c r="T29" s="446"/>
      <c r="U29" s="446"/>
      <c r="V29" s="488"/>
      <c r="W29" s="554"/>
      <c r="X29" s="555"/>
      <c r="Y29" s="556"/>
      <c r="Z29" s="444" t="s">
        <v>186</v>
      </c>
      <c r="AA29" s="418"/>
      <c r="AB29" s="418"/>
      <c r="AC29" s="418"/>
      <c r="AD29" s="418"/>
      <c r="AE29" s="418"/>
      <c r="AF29" s="418"/>
      <c r="AG29" s="419"/>
      <c r="AH29" s="445">
        <v>550</v>
      </c>
      <c r="AI29" s="446"/>
      <c r="AJ29" s="446"/>
      <c r="AK29" s="446"/>
      <c r="AL29" s="488"/>
      <c r="AM29" s="445">
        <v>1774122</v>
      </c>
      <c r="AN29" s="446"/>
      <c r="AO29" s="446"/>
      <c r="AP29" s="446"/>
      <c r="AQ29" s="446"/>
      <c r="AR29" s="488"/>
      <c r="AS29" s="445">
        <v>3226</v>
      </c>
      <c r="AT29" s="446"/>
      <c r="AU29" s="446"/>
      <c r="AV29" s="446"/>
      <c r="AW29" s="446"/>
      <c r="AX29" s="447"/>
      <c r="AY29" s="570"/>
      <c r="AZ29" s="571"/>
      <c r="BA29" s="571"/>
      <c r="BB29" s="572"/>
      <c r="BC29" s="422" t="s">
        <v>187</v>
      </c>
      <c r="BD29" s="423"/>
      <c r="BE29" s="423"/>
      <c r="BF29" s="423"/>
      <c r="BG29" s="423"/>
      <c r="BH29" s="423"/>
      <c r="BI29" s="423"/>
      <c r="BJ29" s="423"/>
      <c r="BK29" s="423"/>
      <c r="BL29" s="423"/>
      <c r="BM29" s="424"/>
      <c r="BN29" s="425">
        <v>272648</v>
      </c>
      <c r="BO29" s="426"/>
      <c r="BP29" s="426"/>
      <c r="BQ29" s="426"/>
      <c r="BR29" s="426"/>
      <c r="BS29" s="426"/>
      <c r="BT29" s="426"/>
      <c r="BU29" s="427"/>
      <c r="BV29" s="425">
        <v>272645</v>
      </c>
      <c r="BW29" s="426"/>
      <c r="BX29" s="426"/>
      <c r="BY29" s="426"/>
      <c r="BZ29" s="426"/>
      <c r="CA29" s="426"/>
      <c r="CB29" s="426"/>
      <c r="CC29" s="427"/>
      <c r="CD29" s="178"/>
      <c r="CE29" s="506"/>
      <c r="CF29" s="506"/>
      <c r="CG29" s="506"/>
      <c r="CH29" s="506"/>
      <c r="CI29" s="506"/>
      <c r="CJ29" s="506"/>
      <c r="CK29" s="506"/>
      <c r="CL29" s="506"/>
      <c r="CM29" s="506"/>
      <c r="CN29" s="506"/>
      <c r="CO29" s="506"/>
      <c r="CP29" s="506"/>
      <c r="CQ29" s="506"/>
      <c r="CR29" s="506"/>
      <c r="CS29" s="507"/>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43"/>
      <c r="C30" s="544"/>
      <c r="D30" s="545"/>
      <c r="E30" s="448"/>
      <c r="F30" s="449"/>
      <c r="G30" s="449"/>
      <c r="H30" s="449"/>
      <c r="I30" s="449"/>
      <c r="J30" s="449"/>
      <c r="K30" s="450"/>
      <c r="L30" s="577"/>
      <c r="M30" s="578"/>
      <c r="N30" s="578"/>
      <c r="O30" s="578"/>
      <c r="P30" s="579"/>
      <c r="Q30" s="577"/>
      <c r="R30" s="578"/>
      <c r="S30" s="578"/>
      <c r="T30" s="578"/>
      <c r="U30" s="578"/>
      <c r="V30" s="579"/>
      <c r="W30" s="580" t="s">
        <v>188</v>
      </c>
      <c r="X30" s="581"/>
      <c r="Y30" s="581"/>
      <c r="Z30" s="581"/>
      <c r="AA30" s="581"/>
      <c r="AB30" s="581"/>
      <c r="AC30" s="581"/>
      <c r="AD30" s="581"/>
      <c r="AE30" s="581"/>
      <c r="AF30" s="581"/>
      <c r="AG30" s="582"/>
      <c r="AH30" s="513">
        <v>98.7</v>
      </c>
      <c r="AI30" s="514"/>
      <c r="AJ30" s="514"/>
      <c r="AK30" s="514"/>
      <c r="AL30" s="514"/>
      <c r="AM30" s="514"/>
      <c r="AN30" s="514"/>
      <c r="AO30" s="514"/>
      <c r="AP30" s="514"/>
      <c r="AQ30" s="514"/>
      <c r="AR30" s="514"/>
      <c r="AS30" s="514"/>
      <c r="AT30" s="514"/>
      <c r="AU30" s="514"/>
      <c r="AV30" s="514"/>
      <c r="AW30" s="514"/>
      <c r="AX30" s="516"/>
      <c r="AY30" s="573"/>
      <c r="AZ30" s="574"/>
      <c r="BA30" s="574"/>
      <c r="BB30" s="575"/>
      <c r="BC30" s="531" t="s">
        <v>51</v>
      </c>
      <c r="BD30" s="532"/>
      <c r="BE30" s="532"/>
      <c r="BF30" s="532"/>
      <c r="BG30" s="532"/>
      <c r="BH30" s="532"/>
      <c r="BI30" s="532"/>
      <c r="BJ30" s="532"/>
      <c r="BK30" s="532"/>
      <c r="BL30" s="532"/>
      <c r="BM30" s="533"/>
      <c r="BN30" s="534">
        <v>1278090</v>
      </c>
      <c r="BO30" s="535"/>
      <c r="BP30" s="535"/>
      <c r="BQ30" s="535"/>
      <c r="BR30" s="535"/>
      <c r="BS30" s="535"/>
      <c r="BT30" s="535"/>
      <c r="BU30" s="536"/>
      <c r="BV30" s="534">
        <v>1017565</v>
      </c>
      <c r="BW30" s="535"/>
      <c r="BX30" s="535"/>
      <c r="BY30" s="535"/>
      <c r="BZ30" s="535"/>
      <c r="CA30" s="535"/>
      <c r="CB30" s="535"/>
      <c r="CC30" s="536"/>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576" t="s">
        <v>189</v>
      </c>
      <c r="D32" s="576"/>
      <c r="E32" s="576"/>
      <c r="F32" s="576"/>
      <c r="G32" s="576"/>
      <c r="H32" s="576"/>
      <c r="I32" s="576"/>
      <c r="J32" s="576"/>
      <c r="K32" s="576"/>
      <c r="L32" s="576"/>
      <c r="M32" s="576"/>
      <c r="N32" s="576"/>
      <c r="O32" s="576"/>
      <c r="P32" s="576"/>
      <c r="Q32" s="576"/>
      <c r="R32" s="576"/>
      <c r="S32" s="576"/>
      <c r="U32" s="429" t="s">
        <v>190</v>
      </c>
      <c r="V32" s="429"/>
      <c r="W32" s="429"/>
      <c r="X32" s="429"/>
      <c r="Y32" s="429"/>
      <c r="Z32" s="429"/>
      <c r="AA32" s="429"/>
      <c r="AB32" s="429"/>
      <c r="AC32" s="429"/>
      <c r="AD32" s="429"/>
      <c r="AE32" s="429"/>
      <c r="AF32" s="429"/>
      <c r="AG32" s="429"/>
      <c r="AH32" s="429"/>
      <c r="AI32" s="429"/>
      <c r="AJ32" s="429"/>
      <c r="AK32" s="429"/>
      <c r="AM32" s="429" t="s">
        <v>191</v>
      </c>
      <c r="AN32" s="429"/>
      <c r="AO32" s="429"/>
      <c r="AP32" s="429"/>
      <c r="AQ32" s="429"/>
      <c r="AR32" s="429"/>
      <c r="AS32" s="429"/>
      <c r="AT32" s="429"/>
      <c r="AU32" s="429"/>
      <c r="AV32" s="429"/>
      <c r="AW32" s="429"/>
      <c r="AX32" s="429"/>
      <c r="AY32" s="429"/>
      <c r="AZ32" s="429"/>
      <c r="BA32" s="429"/>
      <c r="BB32" s="429"/>
      <c r="BC32" s="429"/>
      <c r="BE32" s="429" t="s">
        <v>192</v>
      </c>
      <c r="BF32" s="429"/>
      <c r="BG32" s="429"/>
      <c r="BH32" s="429"/>
      <c r="BI32" s="429"/>
      <c r="BJ32" s="429"/>
      <c r="BK32" s="429"/>
      <c r="BL32" s="429"/>
      <c r="BM32" s="429"/>
      <c r="BN32" s="429"/>
      <c r="BO32" s="429"/>
      <c r="BP32" s="429"/>
      <c r="BQ32" s="429"/>
      <c r="BR32" s="429"/>
      <c r="BS32" s="429"/>
      <c r="BT32" s="429"/>
      <c r="BU32" s="429"/>
      <c r="BW32" s="429" t="s">
        <v>193</v>
      </c>
      <c r="BX32" s="429"/>
      <c r="BY32" s="429"/>
      <c r="BZ32" s="429"/>
      <c r="CA32" s="429"/>
      <c r="CB32" s="429"/>
      <c r="CC32" s="429"/>
      <c r="CD32" s="429"/>
      <c r="CE32" s="429"/>
      <c r="CF32" s="429"/>
      <c r="CG32" s="429"/>
      <c r="CH32" s="429"/>
      <c r="CI32" s="429"/>
      <c r="CJ32" s="429"/>
      <c r="CK32" s="429"/>
      <c r="CL32" s="429"/>
      <c r="CM32" s="429"/>
      <c r="CO32" s="429" t="s">
        <v>194</v>
      </c>
      <c r="CP32" s="429"/>
      <c r="CQ32" s="429"/>
      <c r="CR32" s="429"/>
      <c r="CS32" s="429"/>
      <c r="CT32" s="429"/>
      <c r="CU32" s="429"/>
      <c r="CV32" s="429"/>
      <c r="CW32" s="429"/>
      <c r="CX32" s="429"/>
      <c r="CY32" s="429"/>
      <c r="CZ32" s="429"/>
      <c r="DA32" s="429"/>
      <c r="DB32" s="429"/>
      <c r="DC32" s="429"/>
      <c r="DD32" s="429"/>
      <c r="DE32" s="429"/>
      <c r="DI32" s="201"/>
    </row>
    <row r="33" spans="1:113" ht="13.5" customHeight="1" x14ac:dyDescent="0.15">
      <c r="A33" s="175"/>
      <c r="B33" s="202"/>
      <c r="C33" s="412" t="s">
        <v>195</v>
      </c>
      <c r="D33" s="412"/>
      <c r="E33" s="383" t="s">
        <v>196</v>
      </c>
      <c r="F33" s="383"/>
      <c r="G33" s="383"/>
      <c r="H33" s="383"/>
      <c r="I33" s="383"/>
      <c r="J33" s="383"/>
      <c r="K33" s="383"/>
      <c r="L33" s="383"/>
      <c r="M33" s="383"/>
      <c r="N33" s="383"/>
      <c r="O33" s="383"/>
      <c r="P33" s="383"/>
      <c r="Q33" s="383"/>
      <c r="R33" s="383"/>
      <c r="S33" s="383"/>
      <c r="T33" s="179"/>
      <c r="U33" s="412" t="s">
        <v>195</v>
      </c>
      <c r="V33" s="412"/>
      <c r="W33" s="383" t="s">
        <v>196</v>
      </c>
      <c r="X33" s="383"/>
      <c r="Y33" s="383"/>
      <c r="Z33" s="383"/>
      <c r="AA33" s="383"/>
      <c r="AB33" s="383"/>
      <c r="AC33" s="383"/>
      <c r="AD33" s="383"/>
      <c r="AE33" s="383"/>
      <c r="AF33" s="383"/>
      <c r="AG33" s="383"/>
      <c r="AH33" s="383"/>
      <c r="AI33" s="383"/>
      <c r="AJ33" s="383"/>
      <c r="AK33" s="383"/>
      <c r="AL33" s="179"/>
      <c r="AM33" s="412" t="s">
        <v>195</v>
      </c>
      <c r="AN33" s="412"/>
      <c r="AO33" s="383" t="s">
        <v>197</v>
      </c>
      <c r="AP33" s="383"/>
      <c r="AQ33" s="383"/>
      <c r="AR33" s="383"/>
      <c r="AS33" s="383"/>
      <c r="AT33" s="383"/>
      <c r="AU33" s="383"/>
      <c r="AV33" s="383"/>
      <c r="AW33" s="383"/>
      <c r="AX33" s="383"/>
      <c r="AY33" s="383"/>
      <c r="AZ33" s="383"/>
      <c r="BA33" s="383"/>
      <c r="BB33" s="383"/>
      <c r="BC33" s="383"/>
      <c r="BD33" s="185"/>
      <c r="BE33" s="383" t="s">
        <v>198</v>
      </c>
      <c r="BF33" s="383"/>
      <c r="BG33" s="383" t="s">
        <v>199</v>
      </c>
      <c r="BH33" s="383"/>
      <c r="BI33" s="383"/>
      <c r="BJ33" s="383"/>
      <c r="BK33" s="383"/>
      <c r="BL33" s="383"/>
      <c r="BM33" s="383"/>
      <c r="BN33" s="383"/>
      <c r="BO33" s="383"/>
      <c r="BP33" s="383"/>
      <c r="BQ33" s="383"/>
      <c r="BR33" s="383"/>
      <c r="BS33" s="383"/>
      <c r="BT33" s="383"/>
      <c r="BU33" s="383"/>
      <c r="BV33" s="185"/>
      <c r="BW33" s="412" t="s">
        <v>198</v>
      </c>
      <c r="BX33" s="412"/>
      <c r="BY33" s="383" t="s">
        <v>200</v>
      </c>
      <c r="BZ33" s="383"/>
      <c r="CA33" s="383"/>
      <c r="CB33" s="383"/>
      <c r="CC33" s="383"/>
      <c r="CD33" s="383"/>
      <c r="CE33" s="383"/>
      <c r="CF33" s="383"/>
      <c r="CG33" s="383"/>
      <c r="CH33" s="383"/>
      <c r="CI33" s="383"/>
      <c r="CJ33" s="383"/>
      <c r="CK33" s="383"/>
      <c r="CL33" s="383"/>
      <c r="CM33" s="383"/>
      <c r="CN33" s="179"/>
      <c r="CO33" s="412" t="s">
        <v>195</v>
      </c>
      <c r="CP33" s="412"/>
      <c r="CQ33" s="383" t="s">
        <v>201</v>
      </c>
      <c r="CR33" s="383"/>
      <c r="CS33" s="383"/>
      <c r="CT33" s="383"/>
      <c r="CU33" s="383"/>
      <c r="CV33" s="383"/>
      <c r="CW33" s="383"/>
      <c r="CX33" s="383"/>
      <c r="CY33" s="383"/>
      <c r="CZ33" s="383"/>
      <c r="DA33" s="383"/>
      <c r="DB33" s="383"/>
      <c r="DC33" s="383"/>
      <c r="DD33" s="383"/>
      <c r="DE33" s="383"/>
      <c r="DF33" s="179"/>
      <c r="DG33" s="583" t="s">
        <v>202</v>
      </c>
      <c r="DH33" s="583"/>
      <c r="DI33" s="180"/>
    </row>
    <row r="34" spans="1:113" ht="32.25" customHeight="1" x14ac:dyDescent="0.15">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国民健康保険事業特別会計</v>
      </c>
      <c r="X34" s="585"/>
      <c r="Y34" s="585"/>
      <c r="Z34" s="585"/>
      <c r="AA34" s="585"/>
      <c r="AB34" s="585"/>
      <c r="AC34" s="585"/>
      <c r="AD34" s="585"/>
      <c r="AE34" s="585"/>
      <c r="AF34" s="585"/>
      <c r="AG34" s="585"/>
      <c r="AH34" s="585"/>
      <c r="AI34" s="585"/>
      <c r="AJ34" s="585"/>
      <c r="AK34" s="585"/>
      <c r="AL34" s="175"/>
      <c r="AM34" s="584">
        <f>IF(AO34="","",MAX(C34:D43,U34:V43)+1)</f>
        <v>5</v>
      </c>
      <c r="AN34" s="584"/>
      <c r="AO34" s="585" t="str">
        <f>IF('各会計、関係団体の財政状況及び健全化判断比率'!B31="","",'各会計、関係団体の財政状況及び健全化判断比率'!B31)</f>
        <v>水道事業会計</v>
      </c>
      <c r="AP34" s="585"/>
      <c r="AQ34" s="585"/>
      <c r="AR34" s="585"/>
      <c r="AS34" s="585"/>
      <c r="AT34" s="585"/>
      <c r="AU34" s="585"/>
      <c r="AV34" s="585"/>
      <c r="AW34" s="585"/>
      <c r="AX34" s="585"/>
      <c r="AY34" s="585"/>
      <c r="AZ34" s="585"/>
      <c r="BA34" s="585"/>
      <c r="BB34" s="585"/>
      <c r="BC34" s="585"/>
      <c r="BD34" s="175"/>
      <c r="BE34" s="584" t="str">
        <f>IF(BG34="","",MAX(C34:D43,U34:V43,AM34:AN43)+1)</f>
        <v/>
      </c>
      <c r="BF34" s="584"/>
      <c r="BG34" s="585"/>
      <c r="BH34" s="585"/>
      <c r="BI34" s="585"/>
      <c r="BJ34" s="585"/>
      <c r="BK34" s="585"/>
      <c r="BL34" s="585"/>
      <c r="BM34" s="585"/>
      <c r="BN34" s="585"/>
      <c r="BO34" s="585"/>
      <c r="BP34" s="585"/>
      <c r="BQ34" s="585"/>
      <c r="BR34" s="585"/>
      <c r="BS34" s="585"/>
      <c r="BT34" s="585"/>
      <c r="BU34" s="585"/>
      <c r="BV34" s="175"/>
      <c r="BW34" s="584">
        <f>IF(BY34="","",MAX(C34:D43,U34:V43,AM34:AN43,BE34:BF43)+1)</f>
        <v>8</v>
      </c>
      <c r="BX34" s="584"/>
      <c r="BY34" s="585" t="str">
        <f>IF('各会計、関係団体の財政状況及び健全化判断比率'!B68="","",'各会計、関係団体の財政状況及び健全化判断比率'!B68)</f>
        <v>千葉県市町村総合事務組合（一般会計）</v>
      </c>
      <c r="BZ34" s="585"/>
      <c r="CA34" s="585"/>
      <c r="CB34" s="585"/>
      <c r="CC34" s="585"/>
      <c r="CD34" s="585"/>
      <c r="CE34" s="585"/>
      <c r="CF34" s="585"/>
      <c r="CG34" s="585"/>
      <c r="CH34" s="585"/>
      <c r="CI34" s="585"/>
      <c r="CJ34" s="585"/>
      <c r="CK34" s="585"/>
      <c r="CL34" s="585"/>
      <c r="CM34" s="585"/>
      <c r="CN34" s="175"/>
      <c r="CO34" s="584">
        <f>IF(CQ34="","",MAX(C34:D43,U34:V43,AM34:AN43,BE34:BF43,BW34:BX43)+1)</f>
        <v>18</v>
      </c>
      <c r="CP34" s="584"/>
      <c r="CQ34" s="585" t="str">
        <f>IF('各会計、関係団体の財政状況及び健全化判断比率'!BS7="","",'各会計、関係団体の財政状況及び健全化判断比率'!BS7)</f>
        <v>銚子マリーナ</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15">
      <c r="A35" s="175"/>
      <c r="B35" s="202"/>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介護保険事業特別会計</v>
      </c>
      <c r="X35" s="585"/>
      <c r="Y35" s="585"/>
      <c r="Z35" s="585"/>
      <c r="AA35" s="585"/>
      <c r="AB35" s="585"/>
      <c r="AC35" s="585"/>
      <c r="AD35" s="585"/>
      <c r="AE35" s="585"/>
      <c r="AF35" s="585"/>
      <c r="AG35" s="585"/>
      <c r="AH35" s="585"/>
      <c r="AI35" s="585"/>
      <c r="AJ35" s="585"/>
      <c r="AK35" s="585"/>
      <c r="AL35" s="175"/>
      <c r="AM35" s="584">
        <f t="shared" ref="AM35:AM43" si="0">IF(AO35="","",AM34+1)</f>
        <v>6</v>
      </c>
      <c r="AN35" s="584"/>
      <c r="AO35" s="585" t="str">
        <f>IF('各会計、関係団体の財政状況及び健全化判断比率'!B32="","",'各会計、関係団体の財政状況及び健全化判断比率'!B32)</f>
        <v>病院事業会計</v>
      </c>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9</v>
      </c>
      <c r="BX35" s="584"/>
      <c r="BY35" s="585" t="str">
        <f>IF('各会計、関係団体の財政状況及び健全化判断比率'!B69="","",'各会計、関係団体の財政状況及び健全化判断比率'!B69)</f>
        <v>千葉県市町村総合事務組合（千葉県自治会館管理運営特別会計）</v>
      </c>
      <c r="BZ35" s="585"/>
      <c r="CA35" s="585"/>
      <c r="CB35" s="585"/>
      <c r="CC35" s="585"/>
      <c r="CD35" s="585"/>
      <c r="CE35" s="585"/>
      <c r="CF35" s="585"/>
      <c r="CG35" s="585"/>
      <c r="CH35" s="585"/>
      <c r="CI35" s="585"/>
      <c r="CJ35" s="585"/>
      <c r="CK35" s="585"/>
      <c r="CL35" s="585"/>
      <c r="CM35" s="585"/>
      <c r="CN35" s="175"/>
      <c r="CO35" s="584">
        <f t="shared" ref="CO35:CO43" si="3">IF(CQ35="","",CO34+1)</f>
        <v>19</v>
      </c>
      <c r="CP35" s="584"/>
      <c r="CQ35" s="585" t="str">
        <f>IF('各会計、関係団体の財政状況及び健全化判断比率'!BS8="","",'各会計、関係団体の財政状況及び健全化判断比率'!BS8)</f>
        <v>銚子水産観光</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15">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後期高齢者医療事業特別会計</v>
      </c>
      <c r="X36" s="585"/>
      <c r="Y36" s="585"/>
      <c r="Z36" s="585"/>
      <c r="AA36" s="585"/>
      <c r="AB36" s="585"/>
      <c r="AC36" s="585"/>
      <c r="AD36" s="585"/>
      <c r="AE36" s="585"/>
      <c r="AF36" s="585"/>
      <c r="AG36" s="585"/>
      <c r="AH36" s="585"/>
      <c r="AI36" s="585"/>
      <c r="AJ36" s="585"/>
      <c r="AK36" s="585"/>
      <c r="AL36" s="175"/>
      <c r="AM36" s="584">
        <f t="shared" si="0"/>
        <v>7</v>
      </c>
      <c r="AN36" s="584"/>
      <c r="AO36" s="585" t="str">
        <f>IF('各会計、関係団体の財政状況及び健全化判断比率'!B33="","",'各会計、関係団体の財政状況及び健全化判断比率'!B33)</f>
        <v>下水道事業会計</v>
      </c>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10</v>
      </c>
      <c r="BX36" s="584"/>
      <c r="BY36" s="585" t="str">
        <f>IF('各会計、関係団体の財政状況及び健全化判断比率'!B70="","",'各会計、関係団体の財政状況及び健全化判断比率'!B70)</f>
        <v>千葉県市町村総合事務組合（千葉県自治研修センター特別会計）</v>
      </c>
      <c r="BZ36" s="585"/>
      <c r="CA36" s="585"/>
      <c r="CB36" s="585"/>
      <c r="CC36" s="585"/>
      <c r="CD36" s="585"/>
      <c r="CE36" s="585"/>
      <c r="CF36" s="585"/>
      <c r="CG36" s="585"/>
      <c r="CH36" s="585"/>
      <c r="CI36" s="585"/>
      <c r="CJ36" s="585"/>
      <c r="CK36" s="585"/>
      <c r="CL36" s="585"/>
      <c r="CM36" s="585"/>
      <c r="CN36" s="175"/>
      <c r="CO36" s="584">
        <f t="shared" si="3"/>
        <v>20</v>
      </c>
      <c r="CP36" s="584"/>
      <c r="CQ36" s="585" t="str">
        <f>IF('各会計、関係団体の財政状況及び健全化判断比率'!BS9="","",'各会計、関係団体の財政状況及び健全化判断比率'!BS9)</f>
        <v>銚子市医療公社</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15">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11</v>
      </c>
      <c r="BX37" s="584"/>
      <c r="BY37" s="585" t="str">
        <f>IF('各会計、関係団体の財政状況及び健全化判断比率'!B71="","",'各会計、関係団体の財政状況及び健全化判断比率'!B71)</f>
        <v>千葉県市町村総合事務組合（千葉県市町村交通災害共済特別会計）</v>
      </c>
      <c r="BZ37" s="585"/>
      <c r="CA37" s="585"/>
      <c r="CB37" s="585"/>
      <c r="CC37" s="585"/>
      <c r="CD37" s="585"/>
      <c r="CE37" s="585"/>
      <c r="CF37" s="585"/>
      <c r="CG37" s="585"/>
      <c r="CH37" s="585"/>
      <c r="CI37" s="585"/>
      <c r="CJ37" s="585"/>
      <c r="CK37" s="585"/>
      <c r="CL37" s="585"/>
      <c r="CM37" s="585"/>
      <c r="CN37" s="175"/>
      <c r="CO37" s="584">
        <f t="shared" si="3"/>
        <v>21</v>
      </c>
      <c r="CP37" s="584"/>
      <c r="CQ37" s="585" t="str">
        <f>IF('各会計、関係団体の財政状況及び健全化判断比率'!BS10="","",'各会計、関係団体の財政状況及び健全化判断比率'!BS10)</f>
        <v>銚子スポーツタウン</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15">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12</v>
      </c>
      <c r="BX38" s="584"/>
      <c r="BY38" s="585" t="str">
        <f>IF('各会計、関係団体の財政状況及び健全化判断比率'!B72="","",'各会計、関係団体の財政状況及び健全化判断比率'!B72)</f>
        <v>東総広域水道企業団（水道用水供給事業会計）</v>
      </c>
      <c r="BZ38" s="585"/>
      <c r="CA38" s="585"/>
      <c r="CB38" s="585"/>
      <c r="CC38" s="585"/>
      <c r="CD38" s="585"/>
      <c r="CE38" s="585"/>
      <c r="CF38" s="585"/>
      <c r="CG38" s="585"/>
      <c r="CH38" s="585"/>
      <c r="CI38" s="585"/>
      <c r="CJ38" s="585"/>
      <c r="CK38" s="585"/>
      <c r="CL38" s="585"/>
      <c r="CM38" s="585"/>
      <c r="CN38" s="175"/>
      <c r="CO38" s="584">
        <f t="shared" si="3"/>
        <v>22</v>
      </c>
      <c r="CP38" s="584"/>
      <c r="CQ38" s="585" t="str">
        <f>IF('各会計、関係団体の財政状況及び健全化判断比率'!BS11="","",'各会計、関係団体の財政状況及び健全化判断比率'!BS11)</f>
        <v>銚子電力</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15">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13</v>
      </c>
      <c r="BX39" s="584"/>
      <c r="BY39" s="585" t="str">
        <f>IF('各会計、関係団体の財政状況及び健全化判断比率'!B73="","",'各会計、関係団体の財政状況及び健全化判断比率'!B73)</f>
        <v>東総地区広域市町村圏事務組合（一般会計）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15">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14</v>
      </c>
      <c r="BX40" s="584"/>
      <c r="BY40" s="585" t="str">
        <f>IF('各会計、関係団体の財政状況及び健全化判断比率'!B74="","",'各会計、関係団体の財政状況及び健全化判断比率'!B74)</f>
        <v>東総地区広域市町村圏事務組合（一般廃棄物処理事業特別会計）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15">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15</v>
      </c>
      <c r="BX41" s="584"/>
      <c r="BY41" s="585" t="str">
        <f>IF('各会計、関係団体の財政状況及び健全化判断比率'!B75="","",'各会計、関係団体の財政状況及び健全化判断比率'!B75)</f>
        <v>東総地区広域市町村圏事務組合（東総地区ふるさと市町村圏事業特別会計）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15">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f t="shared" si="2"/>
        <v>16</v>
      </c>
      <c r="BX42" s="584"/>
      <c r="BY42" s="585" t="str">
        <f>IF('各会計、関係団体の財政状況及び健全化判断比率'!B76="","",'各会計、関係団体の財政状況及び健全化判断比率'!B76)</f>
        <v>千葉県後期高齢者医療広域連合（一般会計）</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15">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f t="shared" si="2"/>
        <v>17</v>
      </c>
      <c r="BX43" s="584"/>
      <c r="BY43" s="585" t="str">
        <f>IF('各会計、関係団体の財政状況及び健全化判断比率'!B77="","",'各会計、関係団体の財政状況及び健全化判断比率'!B77)</f>
        <v>千葉県後期高齢者医療広域連合（後期高齢者医療特別会計）</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203</v>
      </c>
      <c r="E46" s="587" t="s">
        <v>204</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205</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206</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207</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208</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209</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210</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211</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0UKDtG4pUrhQbHkyBlh1jzsnF6MMZMGAUEvWRX9B6aaLwRL9wFWHIn8Kk3o3ztrG7gzldyoksmYSZ8KUsrhSmA==" saltValue="r5Zv4Nh2ps8Da/9v8n5ih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136" t="s">
        <v>553</v>
      </c>
      <c r="D34" s="1136"/>
      <c r="E34" s="1137"/>
      <c r="F34" s="32">
        <v>17.86</v>
      </c>
      <c r="G34" s="33">
        <v>17.34</v>
      </c>
      <c r="H34" s="33">
        <v>14.77</v>
      </c>
      <c r="I34" s="33">
        <v>14.46</v>
      </c>
      <c r="J34" s="34">
        <v>16.27</v>
      </c>
      <c r="K34" s="22"/>
      <c r="L34" s="22"/>
      <c r="M34" s="22"/>
      <c r="N34" s="22"/>
      <c r="O34" s="22"/>
      <c r="P34" s="22"/>
    </row>
    <row r="35" spans="1:16" ht="39" customHeight="1" x14ac:dyDescent="0.15">
      <c r="A35" s="22"/>
      <c r="B35" s="35"/>
      <c r="C35" s="1132" t="s">
        <v>554</v>
      </c>
      <c r="D35" s="1132"/>
      <c r="E35" s="1133"/>
      <c r="F35" s="36">
        <v>1.42</v>
      </c>
      <c r="G35" s="37">
        <v>2.14</v>
      </c>
      <c r="H35" s="37">
        <v>4.7300000000000004</v>
      </c>
      <c r="I35" s="37">
        <v>7.97</v>
      </c>
      <c r="J35" s="38">
        <v>6.85</v>
      </c>
      <c r="K35" s="22"/>
      <c r="L35" s="22"/>
      <c r="M35" s="22"/>
      <c r="N35" s="22"/>
      <c r="O35" s="22"/>
      <c r="P35" s="22"/>
    </row>
    <row r="36" spans="1:16" ht="39" customHeight="1" x14ac:dyDescent="0.15">
      <c r="A36" s="22"/>
      <c r="B36" s="35"/>
      <c r="C36" s="1132" t="s">
        <v>555</v>
      </c>
      <c r="D36" s="1132"/>
      <c r="E36" s="1133"/>
      <c r="F36" s="36">
        <v>0</v>
      </c>
      <c r="G36" s="37">
        <v>1.7</v>
      </c>
      <c r="H36" s="37">
        <v>0.33</v>
      </c>
      <c r="I36" s="37">
        <v>1.1000000000000001</v>
      </c>
      <c r="J36" s="38">
        <v>1.24</v>
      </c>
      <c r="K36" s="22"/>
      <c r="L36" s="22"/>
      <c r="M36" s="22"/>
      <c r="N36" s="22"/>
      <c r="O36" s="22"/>
      <c r="P36" s="22"/>
    </row>
    <row r="37" spans="1:16" ht="39" customHeight="1" x14ac:dyDescent="0.15">
      <c r="A37" s="22"/>
      <c r="B37" s="35"/>
      <c r="C37" s="1132" t="s">
        <v>556</v>
      </c>
      <c r="D37" s="1132"/>
      <c r="E37" s="1133"/>
      <c r="F37" s="36">
        <v>0.47</v>
      </c>
      <c r="G37" s="37">
        <v>0.52</v>
      </c>
      <c r="H37" s="37">
        <v>0.67</v>
      </c>
      <c r="I37" s="37">
        <v>1.02</v>
      </c>
      <c r="J37" s="38">
        <v>0.94</v>
      </c>
      <c r="K37" s="22"/>
      <c r="L37" s="22"/>
      <c r="M37" s="22"/>
      <c r="N37" s="22"/>
      <c r="O37" s="22"/>
      <c r="P37" s="22"/>
    </row>
    <row r="38" spans="1:16" ht="39" customHeight="1" x14ac:dyDescent="0.15">
      <c r="A38" s="22"/>
      <c r="B38" s="35"/>
      <c r="C38" s="1132" t="s">
        <v>557</v>
      </c>
      <c r="D38" s="1132"/>
      <c r="E38" s="1133"/>
      <c r="F38" s="36" t="s">
        <v>558</v>
      </c>
      <c r="G38" s="37" t="s">
        <v>559</v>
      </c>
      <c r="H38" s="37" t="s">
        <v>560</v>
      </c>
      <c r="I38" s="37">
        <v>0.05</v>
      </c>
      <c r="J38" s="38">
        <v>0.68</v>
      </c>
      <c r="K38" s="22"/>
      <c r="L38" s="22"/>
      <c r="M38" s="22"/>
      <c r="N38" s="22"/>
      <c r="O38" s="22"/>
      <c r="P38" s="22"/>
    </row>
    <row r="39" spans="1:16" ht="39" customHeight="1" x14ac:dyDescent="0.15">
      <c r="A39" s="22"/>
      <c r="B39" s="35"/>
      <c r="C39" s="1132" t="s">
        <v>561</v>
      </c>
      <c r="D39" s="1132"/>
      <c r="E39" s="1133"/>
      <c r="F39" s="36">
        <v>0.08</v>
      </c>
      <c r="G39" s="37">
        <v>0.06</v>
      </c>
      <c r="H39" s="37">
        <v>0.21</v>
      </c>
      <c r="I39" s="37">
        <v>0.46</v>
      </c>
      <c r="J39" s="38">
        <v>0.63</v>
      </c>
      <c r="K39" s="22"/>
      <c r="L39" s="22"/>
      <c r="M39" s="22"/>
      <c r="N39" s="22"/>
      <c r="O39" s="22"/>
      <c r="P39" s="22"/>
    </row>
    <row r="40" spans="1:16" ht="39" customHeight="1" x14ac:dyDescent="0.15">
      <c r="A40" s="22"/>
      <c r="B40" s="35"/>
      <c r="C40" s="1132" t="s">
        <v>562</v>
      </c>
      <c r="D40" s="1132"/>
      <c r="E40" s="1133"/>
      <c r="F40" s="36">
        <v>0</v>
      </c>
      <c r="G40" s="37">
        <v>0</v>
      </c>
      <c r="H40" s="37">
        <v>0</v>
      </c>
      <c r="I40" s="37">
        <v>0</v>
      </c>
      <c r="J40" s="38">
        <v>0.01</v>
      </c>
      <c r="K40" s="22"/>
      <c r="L40" s="22"/>
      <c r="M40" s="22"/>
      <c r="N40" s="22"/>
      <c r="O40" s="22"/>
      <c r="P40" s="22"/>
    </row>
    <row r="41" spans="1:16" ht="39" customHeight="1" x14ac:dyDescent="0.15">
      <c r="A41" s="22"/>
      <c r="B41" s="35"/>
      <c r="C41" s="1132"/>
      <c r="D41" s="1132"/>
      <c r="E41" s="1133"/>
      <c r="F41" s="36"/>
      <c r="G41" s="37"/>
      <c r="H41" s="37"/>
      <c r="I41" s="37"/>
      <c r="J41" s="38"/>
      <c r="K41" s="22"/>
      <c r="L41" s="22"/>
      <c r="M41" s="22"/>
      <c r="N41" s="22"/>
      <c r="O41" s="22"/>
      <c r="P41" s="22"/>
    </row>
    <row r="42" spans="1:16" ht="39" customHeight="1" x14ac:dyDescent="0.15">
      <c r="A42" s="22"/>
      <c r="B42" s="39"/>
      <c r="C42" s="1132" t="s">
        <v>563</v>
      </c>
      <c r="D42" s="1132"/>
      <c r="E42" s="1133"/>
      <c r="F42" s="36" t="s">
        <v>504</v>
      </c>
      <c r="G42" s="37" t="s">
        <v>504</v>
      </c>
      <c r="H42" s="37" t="s">
        <v>504</v>
      </c>
      <c r="I42" s="37" t="s">
        <v>504</v>
      </c>
      <c r="J42" s="38" t="s">
        <v>504</v>
      </c>
      <c r="K42" s="22"/>
      <c r="L42" s="22"/>
      <c r="M42" s="22"/>
      <c r="N42" s="22"/>
      <c r="O42" s="22"/>
      <c r="P42" s="22"/>
    </row>
    <row r="43" spans="1:16" ht="39" customHeight="1" thickBot="1" x14ac:dyDescent="0.2">
      <c r="A43" s="22"/>
      <c r="B43" s="40"/>
      <c r="C43" s="1134" t="s">
        <v>564</v>
      </c>
      <c r="D43" s="1134"/>
      <c r="E43" s="1135"/>
      <c r="F43" s="41" t="s">
        <v>504</v>
      </c>
      <c r="G43" s="42" t="s">
        <v>504</v>
      </c>
      <c r="H43" s="42" t="s">
        <v>504</v>
      </c>
      <c r="I43" s="42" t="s">
        <v>504</v>
      </c>
      <c r="J43" s="43" t="s">
        <v>504</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CC6VhAOXwvjC9Xo8qdA37BH7RmtqZ8aPn5pZnkmP6k3yZGOye5NQ5wulgaML8Z/16jZVyLe2+iJ28h3BsqLmjg==" saltValue="G8SsETD9UmULaOF06xv9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546</v>
      </c>
      <c r="L44" s="54" t="s">
        <v>547</v>
      </c>
      <c r="M44" s="54" t="s">
        <v>548</v>
      </c>
      <c r="N44" s="54" t="s">
        <v>549</v>
      </c>
      <c r="O44" s="55" t="s">
        <v>550</v>
      </c>
      <c r="P44" s="46"/>
      <c r="Q44" s="46"/>
      <c r="R44" s="46"/>
      <c r="S44" s="46"/>
      <c r="T44" s="46"/>
      <c r="U44" s="46"/>
    </row>
    <row r="45" spans="1:21" ht="30.75" customHeight="1" x14ac:dyDescent="0.15">
      <c r="A45" s="46"/>
      <c r="B45" s="1138" t="s">
        <v>10</v>
      </c>
      <c r="C45" s="1139"/>
      <c r="D45" s="56"/>
      <c r="E45" s="1144" t="s">
        <v>11</v>
      </c>
      <c r="F45" s="1144"/>
      <c r="G45" s="1144"/>
      <c r="H45" s="1144"/>
      <c r="I45" s="1144"/>
      <c r="J45" s="1145"/>
      <c r="K45" s="57">
        <v>2994</v>
      </c>
      <c r="L45" s="58">
        <v>3021</v>
      </c>
      <c r="M45" s="58">
        <v>3046</v>
      </c>
      <c r="N45" s="58">
        <v>2995</v>
      </c>
      <c r="O45" s="59">
        <v>3128</v>
      </c>
      <c r="P45" s="46"/>
      <c r="Q45" s="46"/>
      <c r="R45" s="46"/>
      <c r="S45" s="46"/>
      <c r="T45" s="46"/>
      <c r="U45" s="46"/>
    </row>
    <row r="46" spans="1:21" ht="30.75" customHeight="1" x14ac:dyDescent="0.15">
      <c r="A46" s="46"/>
      <c r="B46" s="1140"/>
      <c r="C46" s="1141"/>
      <c r="D46" s="60"/>
      <c r="E46" s="1146" t="s">
        <v>12</v>
      </c>
      <c r="F46" s="1146"/>
      <c r="G46" s="1146"/>
      <c r="H46" s="1146"/>
      <c r="I46" s="1146"/>
      <c r="J46" s="1147"/>
      <c r="K46" s="61" t="s">
        <v>504</v>
      </c>
      <c r="L46" s="62" t="s">
        <v>504</v>
      </c>
      <c r="M46" s="62" t="s">
        <v>504</v>
      </c>
      <c r="N46" s="62" t="s">
        <v>504</v>
      </c>
      <c r="O46" s="63" t="s">
        <v>504</v>
      </c>
      <c r="P46" s="46"/>
      <c r="Q46" s="46"/>
      <c r="R46" s="46"/>
      <c r="S46" s="46"/>
      <c r="T46" s="46"/>
      <c r="U46" s="46"/>
    </row>
    <row r="47" spans="1:21" ht="30.75" customHeight="1" x14ac:dyDescent="0.15">
      <c r="A47" s="46"/>
      <c r="B47" s="1140"/>
      <c r="C47" s="1141"/>
      <c r="D47" s="60"/>
      <c r="E47" s="1146" t="s">
        <v>13</v>
      </c>
      <c r="F47" s="1146"/>
      <c r="G47" s="1146"/>
      <c r="H47" s="1146"/>
      <c r="I47" s="1146"/>
      <c r="J47" s="1147"/>
      <c r="K47" s="61" t="s">
        <v>504</v>
      </c>
      <c r="L47" s="62" t="s">
        <v>504</v>
      </c>
      <c r="M47" s="62" t="s">
        <v>504</v>
      </c>
      <c r="N47" s="62" t="s">
        <v>504</v>
      </c>
      <c r="O47" s="63" t="s">
        <v>504</v>
      </c>
      <c r="P47" s="46"/>
      <c r="Q47" s="46"/>
      <c r="R47" s="46"/>
      <c r="S47" s="46"/>
      <c r="T47" s="46"/>
      <c r="U47" s="46"/>
    </row>
    <row r="48" spans="1:21" ht="30.75" customHeight="1" x14ac:dyDescent="0.15">
      <c r="A48" s="46"/>
      <c r="B48" s="1140"/>
      <c r="C48" s="1141"/>
      <c r="D48" s="60"/>
      <c r="E48" s="1146" t="s">
        <v>14</v>
      </c>
      <c r="F48" s="1146"/>
      <c r="G48" s="1146"/>
      <c r="H48" s="1146"/>
      <c r="I48" s="1146"/>
      <c r="J48" s="1147"/>
      <c r="K48" s="61">
        <v>820</v>
      </c>
      <c r="L48" s="62">
        <v>867</v>
      </c>
      <c r="M48" s="62">
        <v>646</v>
      </c>
      <c r="N48" s="62">
        <v>719</v>
      </c>
      <c r="O48" s="63">
        <v>825</v>
      </c>
      <c r="P48" s="46"/>
      <c r="Q48" s="46"/>
      <c r="R48" s="46"/>
      <c r="S48" s="46"/>
      <c r="T48" s="46"/>
      <c r="U48" s="46"/>
    </row>
    <row r="49" spans="1:21" ht="30.75" customHeight="1" x14ac:dyDescent="0.15">
      <c r="A49" s="46"/>
      <c r="B49" s="1140"/>
      <c r="C49" s="1141"/>
      <c r="D49" s="60"/>
      <c r="E49" s="1146" t="s">
        <v>15</v>
      </c>
      <c r="F49" s="1146"/>
      <c r="G49" s="1146"/>
      <c r="H49" s="1146"/>
      <c r="I49" s="1146"/>
      <c r="J49" s="1147"/>
      <c r="K49" s="61">
        <v>2</v>
      </c>
      <c r="L49" s="62" t="s">
        <v>504</v>
      </c>
      <c r="M49" s="62" t="s">
        <v>504</v>
      </c>
      <c r="N49" s="62" t="s">
        <v>504</v>
      </c>
      <c r="O49" s="63" t="s">
        <v>504</v>
      </c>
      <c r="P49" s="46"/>
      <c r="Q49" s="46"/>
      <c r="R49" s="46"/>
      <c r="S49" s="46"/>
      <c r="T49" s="46"/>
      <c r="U49" s="46"/>
    </row>
    <row r="50" spans="1:21" ht="30.75" customHeight="1" x14ac:dyDescent="0.15">
      <c r="A50" s="46"/>
      <c r="B50" s="1140"/>
      <c r="C50" s="1141"/>
      <c r="D50" s="60"/>
      <c r="E50" s="1146" t="s">
        <v>16</v>
      </c>
      <c r="F50" s="1146"/>
      <c r="G50" s="1146"/>
      <c r="H50" s="1146"/>
      <c r="I50" s="1146"/>
      <c r="J50" s="1147"/>
      <c r="K50" s="61">
        <v>146</v>
      </c>
      <c r="L50" s="62">
        <v>145</v>
      </c>
      <c r="M50" s="62">
        <v>138</v>
      </c>
      <c r="N50" s="62">
        <v>130</v>
      </c>
      <c r="O50" s="63">
        <v>130</v>
      </c>
      <c r="P50" s="46"/>
      <c r="Q50" s="46"/>
      <c r="R50" s="46"/>
      <c r="S50" s="46"/>
      <c r="T50" s="46"/>
      <c r="U50" s="46"/>
    </row>
    <row r="51" spans="1:21" ht="30.75" customHeight="1" x14ac:dyDescent="0.15">
      <c r="A51" s="46"/>
      <c r="B51" s="1142"/>
      <c r="C51" s="1143"/>
      <c r="D51" s="64"/>
      <c r="E51" s="1146" t="s">
        <v>17</v>
      </c>
      <c r="F51" s="1146"/>
      <c r="G51" s="1146"/>
      <c r="H51" s="1146"/>
      <c r="I51" s="1146"/>
      <c r="J51" s="1147"/>
      <c r="K51" s="61">
        <v>0</v>
      </c>
      <c r="L51" s="62">
        <v>0</v>
      </c>
      <c r="M51" s="62">
        <v>0</v>
      </c>
      <c r="N51" s="62">
        <v>0</v>
      </c>
      <c r="O51" s="63">
        <v>0</v>
      </c>
      <c r="P51" s="46"/>
      <c r="Q51" s="46"/>
      <c r="R51" s="46"/>
      <c r="S51" s="46"/>
      <c r="T51" s="46"/>
      <c r="U51" s="46"/>
    </row>
    <row r="52" spans="1:21" ht="30.75" customHeight="1" x14ac:dyDescent="0.15">
      <c r="A52" s="46"/>
      <c r="B52" s="1148" t="s">
        <v>18</v>
      </c>
      <c r="C52" s="1149"/>
      <c r="D52" s="64"/>
      <c r="E52" s="1146" t="s">
        <v>19</v>
      </c>
      <c r="F52" s="1146"/>
      <c r="G52" s="1146"/>
      <c r="H52" s="1146"/>
      <c r="I52" s="1146"/>
      <c r="J52" s="1147"/>
      <c r="K52" s="61">
        <v>2426</v>
      </c>
      <c r="L52" s="62">
        <v>2371</v>
      </c>
      <c r="M52" s="62">
        <v>2368</v>
      </c>
      <c r="N52" s="62">
        <v>2304</v>
      </c>
      <c r="O52" s="63">
        <v>2295</v>
      </c>
      <c r="P52" s="46"/>
      <c r="Q52" s="46"/>
      <c r="R52" s="46"/>
      <c r="S52" s="46"/>
      <c r="T52" s="46"/>
      <c r="U52" s="46"/>
    </row>
    <row r="53" spans="1:21" ht="30.75" customHeight="1" thickBot="1" x14ac:dyDescent="0.2">
      <c r="A53" s="46"/>
      <c r="B53" s="1150" t="s">
        <v>20</v>
      </c>
      <c r="C53" s="1151"/>
      <c r="D53" s="65"/>
      <c r="E53" s="1152" t="s">
        <v>21</v>
      </c>
      <c r="F53" s="1152"/>
      <c r="G53" s="1152"/>
      <c r="H53" s="1152"/>
      <c r="I53" s="1152"/>
      <c r="J53" s="1153"/>
      <c r="K53" s="66">
        <v>1536</v>
      </c>
      <c r="L53" s="67">
        <v>1662</v>
      </c>
      <c r="M53" s="67">
        <v>1462</v>
      </c>
      <c r="N53" s="67">
        <v>1540</v>
      </c>
      <c r="O53" s="68">
        <v>1788</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23</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24</v>
      </c>
      <c r="C56" s="71"/>
      <c r="D56" s="71"/>
      <c r="E56" s="71"/>
      <c r="F56" s="71"/>
      <c r="G56" s="71"/>
      <c r="H56" s="71"/>
      <c r="I56" s="71"/>
      <c r="J56" s="71"/>
      <c r="K56" s="72"/>
      <c r="L56" s="72"/>
      <c r="M56" s="72"/>
      <c r="N56" s="72"/>
      <c r="O56" s="73" t="s">
        <v>565</v>
      </c>
      <c r="P56" s="46"/>
      <c r="Q56" s="46"/>
      <c r="R56" s="46"/>
      <c r="S56" s="46"/>
      <c r="T56" s="46"/>
      <c r="U56" s="46"/>
    </row>
    <row r="57" spans="1:21" ht="31.5" customHeight="1" thickBot="1" x14ac:dyDescent="0.2">
      <c r="A57" s="46"/>
      <c r="B57" s="74"/>
      <c r="C57" s="75"/>
      <c r="D57" s="75"/>
      <c r="E57" s="76"/>
      <c r="F57" s="76"/>
      <c r="G57" s="76"/>
      <c r="H57" s="76"/>
      <c r="I57" s="76"/>
      <c r="J57" s="77" t="s">
        <v>2</v>
      </c>
      <c r="K57" s="78" t="s">
        <v>566</v>
      </c>
      <c r="L57" s="79" t="s">
        <v>567</v>
      </c>
      <c r="M57" s="79" t="s">
        <v>568</v>
      </c>
      <c r="N57" s="79" t="s">
        <v>569</v>
      </c>
      <c r="O57" s="80" t="s">
        <v>570</v>
      </c>
      <c r="P57" s="46"/>
      <c r="Q57" s="46"/>
      <c r="R57" s="46"/>
      <c r="S57" s="46"/>
      <c r="T57" s="46"/>
      <c r="U57" s="46"/>
    </row>
    <row r="58" spans="1:21" ht="31.5" customHeight="1" x14ac:dyDescent="0.15">
      <c r="B58" s="1154" t="s">
        <v>25</v>
      </c>
      <c r="C58" s="1155"/>
      <c r="D58" s="1160" t="s">
        <v>26</v>
      </c>
      <c r="E58" s="1161"/>
      <c r="F58" s="1161"/>
      <c r="G58" s="1161"/>
      <c r="H58" s="1161"/>
      <c r="I58" s="1161"/>
      <c r="J58" s="1162"/>
      <c r="K58" s="81" t="s">
        <v>587</v>
      </c>
      <c r="L58" s="82" t="s">
        <v>587</v>
      </c>
      <c r="M58" s="82" t="s">
        <v>587</v>
      </c>
      <c r="N58" s="82" t="s">
        <v>587</v>
      </c>
      <c r="O58" s="83" t="s">
        <v>587</v>
      </c>
    </row>
    <row r="59" spans="1:21" ht="31.5" customHeight="1" x14ac:dyDescent="0.15">
      <c r="B59" s="1156"/>
      <c r="C59" s="1157"/>
      <c r="D59" s="1163" t="s">
        <v>27</v>
      </c>
      <c r="E59" s="1164"/>
      <c r="F59" s="1164"/>
      <c r="G59" s="1164"/>
      <c r="H59" s="1164"/>
      <c r="I59" s="1164"/>
      <c r="J59" s="1165"/>
      <c r="K59" s="84" t="s">
        <v>587</v>
      </c>
      <c r="L59" s="85" t="s">
        <v>587</v>
      </c>
      <c r="M59" s="85" t="s">
        <v>587</v>
      </c>
      <c r="N59" s="85" t="s">
        <v>587</v>
      </c>
      <c r="O59" s="86" t="s">
        <v>587</v>
      </c>
    </row>
    <row r="60" spans="1:21" ht="31.5" customHeight="1" thickBot="1" x14ac:dyDescent="0.2">
      <c r="B60" s="1158"/>
      <c r="C60" s="1159"/>
      <c r="D60" s="1166" t="s">
        <v>28</v>
      </c>
      <c r="E60" s="1167"/>
      <c r="F60" s="1167"/>
      <c r="G60" s="1167"/>
      <c r="H60" s="1167"/>
      <c r="I60" s="1167"/>
      <c r="J60" s="1168"/>
      <c r="K60" s="87" t="s">
        <v>587</v>
      </c>
      <c r="L60" s="88" t="s">
        <v>587</v>
      </c>
      <c r="M60" s="88" t="s">
        <v>587</v>
      </c>
      <c r="N60" s="88" t="s">
        <v>587</v>
      </c>
      <c r="O60" s="89" t="s">
        <v>587</v>
      </c>
    </row>
    <row r="61" spans="1:21" ht="24" customHeight="1" x14ac:dyDescent="0.15">
      <c r="B61" s="90"/>
      <c r="C61" s="90"/>
      <c r="D61" s="91" t="s">
        <v>29</v>
      </c>
      <c r="E61" s="92"/>
      <c r="F61" s="92"/>
      <c r="G61" s="92"/>
      <c r="H61" s="92"/>
      <c r="I61" s="92"/>
      <c r="J61" s="92"/>
      <c r="K61" s="92"/>
      <c r="L61" s="92"/>
      <c r="M61" s="92"/>
      <c r="N61" s="92"/>
      <c r="O61" s="92"/>
    </row>
    <row r="62" spans="1:21" ht="24" customHeight="1" x14ac:dyDescent="0.15">
      <c r="B62" s="93"/>
      <c r="C62" s="93"/>
      <c r="D62" s="91" t="s">
        <v>30</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shW+GOLaNMcA47XO+T+ib1cWLInii4Xjlzb6lV6ZmhIaDGqY0XNYNQGNwm4iaK4WhbURck09PhGXQVQnvWakGA==" saltValue="XHC1Js7EBcepBtH9qkmza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8</v>
      </c>
    </row>
    <row r="40" spans="2:13" ht="27.75" customHeight="1" thickBot="1" x14ac:dyDescent="0.2">
      <c r="B40" s="96" t="s">
        <v>9</v>
      </c>
      <c r="C40" s="97"/>
      <c r="D40" s="97"/>
      <c r="E40" s="98"/>
      <c r="F40" s="98"/>
      <c r="G40" s="98"/>
      <c r="H40" s="99" t="s">
        <v>2</v>
      </c>
      <c r="I40" s="100" t="s">
        <v>546</v>
      </c>
      <c r="J40" s="101" t="s">
        <v>547</v>
      </c>
      <c r="K40" s="101" t="s">
        <v>548</v>
      </c>
      <c r="L40" s="101" t="s">
        <v>549</v>
      </c>
      <c r="M40" s="102" t="s">
        <v>550</v>
      </c>
    </row>
    <row r="41" spans="2:13" ht="27.75" customHeight="1" x14ac:dyDescent="0.15">
      <c r="B41" s="1169" t="s">
        <v>31</v>
      </c>
      <c r="C41" s="1170"/>
      <c r="D41" s="103"/>
      <c r="E41" s="1175" t="s">
        <v>32</v>
      </c>
      <c r="F41" s="1175"/>
      <c r="G41" s="1175"/>
      <c r="H41" s="1176"/>
      <c r="I41" s="342">
        <v>27800</v>
      </c>
      <c r="J41" s="343">
        <v>26982</v>
      </c>
      <c r="K41" s="343">
        <v>27235</v>
      </c>
      <c r="L41" s="343">
        <v>26608</v>
      </c>
      <c r="M41" s="344">
        <v>24947</v>
      </c>
    </row>
    <row r="42" spans="2:13" ht="27.75" customHeight="1" x14ac:dyDescent="0.15">
      <c r="B42" s="1171"/>
      <c r="C42" s="1172"/>
      <c r="D42" s="104"/>
      <c r="E42" s="1177" t="s">
        <v>33</v>
      </c>
      <c r="F42" s="1177"/>
      <c r="G42" s="1177"/>
      <c r="H42" s="1178"/>
      <c r="I42" s="345">
        <v>1204</v>
      </c>
      <c r="J42" s="346">
        <v>1094</v>
      </c>
      <c r="K42" s="346">
        <v>982</v>
      </c>
      <c r="L42" s="346">
        <v>870</v>
      </c>
      <c r="M42" s="347">
        <v>757</v>
      </c>
    </row>
    <row r="43" spans="2:13" ht="27.75" customHeight="1" x14ac:dyDescent="0.15">
      <c r="B43" s="1171"/>
      <c r="C43" s="1172"/>
      <c r="D43" s="104"/>
      <c r="E43" s="1177" t="s">
        <v>34</v>
      </c>
      <c r="F43" s="1177"/>
      <c r="G43" s="1177"/>
      <c r="H43" s="1178"/>
      <c r="I43" s="345">
        <v>10407</v>
      </c>
      <c r="J43" s="346">
        <v>9682</v>
      </c>
      <c r="K43" s="346">
        <v>8041</v>
      </c>
      <c r="L43" s="346">
        <v>7267</v>
      </c>
      <c r="M43" s="347">
        <v>6523</v>
      </c>
    </row>
    <row r="44" spans="2:13" ht="27.75" customHeight="1" x14ac:dyDescent="0.15">
      <c r="B44" s="1171"/>
      <c r="C44" s="1172"/>
      <c r="D44" s="104"/>
      <c r="E44" s="1177" t="s">
        <v>35</v>
      </c>
      <c r="F44" s="1177"/>
      <c r="G44" s="1177"/>
      <c r="H44" s="1178"/>
      <c r="I44" s="345" t="s">
        <v>504</v>
      </c>
      <c r="J44" s="346" t="s">
        <v>504</v>
      </c>
      <c r="K44" s="346" t="s">
        <v>504</v>
      </c>
      <c r="L44" s="346" t="s">
        <v>504</v>
      </c>
      <c r="M44" s="347" t="s">
        <v>504</v>
      </c>
    </row>
    <row r="45" spans="2:13" ht="27.75" customHeight="1" x14ac:dyDescent="0.15">
      <c r="B45" s="1171"/>
      <c r="C45" s="1172"/>
      <c r="D45" s="104"/>
      <c r="E45" s="1177" t="s">
        <v>36</v>
      </c>
      <c r="F45" s="1177"/>
      <c r="G45" s="1177"/>
      <c r="H45" s="1178"/>
      <c r="I45" s="345">
        <v>8137</v>
      </c>
      <c r="J45" s="346">
        <v>7674</v>
      </c>
      <c r="K45" s="346">
        <v>7143</v>
      </c>
      <c r="L45" s="346">
        <v>6656</v>
      </c>
      <c r="M45" s="347">
        <v>6160</v>
      </c>
    </row>
    <row r="46" spans="2:13" ht="27.75" customHeight="1" x14ac:dyDescent="0.15">
      <c r="B46" s="1171"/>
      <c r="C46" s="1172"/>
      <c r="D46" s="105"/>
      <c r="E46" s="1177" t="s">
        <v>37</v>
      </c>
      <c r="F46" s="1177"/>
      <c r="G46" s="1177"/>
      <c r="H46" s="1178"/>
      <c r="I46" s="345" t="s">
        <v>504</v>
      </c>
      <c r="J46" s="346" t="s">
        <v>504</v>
      </c>
      <c r="K46" s="346" t="s">
        <v>504</v>
      </c>
      <c r="L46" s="346" t="s">
        <v>504</v>
      </c>
      <c r="M46" s="347" t="s">
        <v>504</v>
      </c>
    </row>
    <row r="47" spans="2:13" ht="27.75" customHeight="1" x14ac:dyDescent="0.15">
      <c r="B47" s="1171"/>
      <c r="C47" s="1172"/>
      <c r="D47" s="106"/>
      <c r="E47" s="1179" t="s">
        <v>38</v>
      </c>
      <c r="F47" s="1180"/>
      <c r="G47" s="1180"/>
      <c r="H47" s="1181"/>
      <c r="I47" s="345" t="s">
        <v>504</v>
      </c>
      <c r="J47" s="346" t="s">
        <v>504</v>
      </c>
      <c r="K47" s="346" t="s">
        <v>504</v>
      </c>
      <c r="L47" s="346" t="s">
        <v>504</v>
      </c>
      <c r="M47" s="347" t="s">
        <v>504</v>
      </c>
    </row>
    <row r="48" spans="2:13" ht="27.75" customHeight="1" x14ac:dyDescent="0.15">
      <c r="B48" s="1171"/>
      <c r="C48" s="1172"/>
      <c r="D48" s="104"/>
      <c r="E48" s="1177" t="s">
        <v>39</v>
      </c>
      <c r="F48" s="1177"/>
      <c r="G48" s="1177"/>
      <c r="H48" s="1178"/>
      <c r="I48" s="345" t="s">
        <v>504</v>
      </c>
      <c r="J48" s="346" t="s">
        <v>504</v>
      </c>
      <c r="K48" s="346" t="s">
        <v>504</v>
      </c>
      <c r="L48" s="346" t="s">
        <v>504</v>
      </c>
      <c r="M48" s="347" t="s">
        <v>504</v>
      </c>
    </row>
    <row r="49" spans="2:13" ht="27.75" customHeight="1" x14ac:dyDescent="0.15">
      <c r="B49" s="1173"/>
      <c r="C49" s="1174"/>
      <c r="D49" s="104"/>
      <c r="E49" s="1177" t="s">
        <v>40</v>
      </c>
      <c r="F49" s="1177"/>
      <c r="G49" s="1177"/>
      <c r="H49" s="1178"/>
      <c r="I49" s="345" t="s">
        <v>504</v>
      </c>
      <c r="J49" s="346" t="s">
        <v>504</v>
      </c>
      <c r="K49" s="346" t="s">
        <v>504</v>
      </c>
      <c r="L49" s="346" t="s">
        <v>504</v>
      </c>
      <c r="M49" s="347" t="s">
        <v>504</v>
      </c>
    </row>
    <row r="50" spans="2:13" ht="27.75" customHeight="1" x14ac:dyDescent="0.15">
      <c r="B50" s="1182" t="s">
        <v>41</v>
      </c>
      <c r="C50" s="1183"/>
      <c r="D50" s="107"/>
      <c r="E50" s="1177" t="s">
        <v>42</v>
      </c>
      <c r="F50" s="1177"/>
      <c r="G50" s="1177"/>
      <c r="H50" s="1178"/>
      <c r="I50" s="345">
        <v>1343</v>
      </c>
      <c r="J50" s="346">
        <v>1405</v>
      </c>
      <c r="K50" s="346">
        <v>1764</v>
      </c>
      <c r="L50" s="346">
        <v>3097</v>
      </c>
      <c r="M50" s="347">
        <v>4063</v>
      </c>
    </row>
    <row r="51" spans="2:13" ht="27.75" customHeight="1" x14ac:dyDescent="0.15">
      <c r="B51" s="1171"/>
      <c r="C51" s="1172"/>
      <c r="D51" s="104"/>
      <c r="E51" s="1177" t="s">
        <v>43</v>
      </c>
      <c r="F51" s="1177"/>
      <c r="G51" s="1177"/>
      <c r="H51" s="1178"/>
      <c r="I51" s="345">
        <v>5214</v>
      </c>
      <c r="J51" s="346">
        <v>4894</v>
      </c>
      <c r="K51" s="346">
        <v>4628</v>
      </c>
      <c r="L51" s="346">
        <v>4168</v>
      </c>
      <c r="M51" s="347">
        <v>4859</v>
      </c>
    </row>
    <row r="52" spans="2:13" ht="27.75" customHeight="1" x14ac:dyDescent="0.15">
      <c r="B52" s="1173"/>
      <c r="C52" s="1174"/>
      <c r="D52" s="104"/>
      <c r="E52" s="1177" t="s">
        <v>44</v>
      </c>
      <c r="F52" s="1177"/>
      <c r="G52" s="1177"/>
      <c r="H52" s="1178"/>
      <c r="I52" s="345">
        <v>22350</v>
      </c>
      <c r="J52" s="346">
        <v>21947</v>
      </c>
      <c r="K52" s="346">
        <v>22179</v>
      </c>
      <c r="L52" s="346">
        <v>21653</v>
      </c>
      <c r="M52" s="347">
        <v>20666</v>
      </c>
    </row>
    <row r="53" spans="2:13" ht="27.75" customHeight="1" thickBot="1" x14ac:dyDescent="0.2">
      <c r="B53" s="1184" t="s">
        <v>45</v>
      </c>
      <c r="C53" s="1185"/>
      <c r="D53" s="108"/>
      <c r="E53" s="1186" t="s">
        <v>46</v>
      </c>
      <c r="F53" s="1186"/>
      <c r="G53" s="1186"/>
      <c r="H53" s="1187"/>
      <c r="I53" s="348">
        <v>18640</v>
      </c>
      <c r="J53" s="349">
        <v>17186</v>
      </c>
      <c r="K53" s="349">
        <v>14831</v>
      </c>
      <c r="L53" s="349">
        <v>12483</v>
      </c>
      <c r="M53" s="350">
        <v>8799</v>
      </c>
    </row>
    <row r="54" spans="2:13" ht="27.75" customHeight="1" x14ac:dyDescent="0.15">
      <c r="B54" s="109" t="s">
        <v>47</v>
      </c>
      <c r="C54" s="110"/>
      <c r="D54" s="110"/>
      <c r="E54" s="111"/>
      <c r="F54" s="111"/>
      <c r="G54" s="111"/>
      <c r="H54" s="111"/>
      <c r="I54" s="112"/>
      <c r="J54" s="112"/>
      <c r="K54" s="112"/>
      <c r="L54" s="112"/>
      <c r="M54" s="112"/>
    </row>
    <row r="55" spans="2:13" x14ac:dyDescent="0.15"/>
  </sheetData>
  <sheetProtection algorithmName="SHA-512" hashValue="GBNyUeVbE6lygk3c8dtLFGfln6DNd3wllvuoh5Thpn2GHiH6kwXdv8aMOaJjUUWoy5ZdaHnasHs/hbv5/IScGA==" saltValue="aPn++ZwIU3euDKLK9zPm6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48</v>
      </c>
    </row>
    <row r="54" spans="2:8" ht="29.25" customHeight="1" thickBot="1" x14ac:dyDescent="0.25">
      <c r="B54" s="114" t="s">
        <v>1</v>
      </c>
      <c r="C54" s="115"/>
      <c r="D54" s="115"/>
      <c r="E54" s="116" t="s">
        <v>2</v>
      </c>
      <c r="F54" s="117" t="s">
        <v>548</v>
      </c>
      <c r="G54" s="117" t="s">
        <v>549</v>
      </c>
      <c r="H54" s="118" t="s">
        <v>550</v>
      </c>
    </row>
    <row r="55" spans="2:8" ht="52.5" customHeight="1" x14ac:dyDescent="0.15">
      <c r="B55" s="119"/>
      <c r="C55" s="1196" t="s">
        <v>49</v>
      </c>
      <c r="D55" s="1196"/>
      <c r="E55" s="1197"/>
      <c r="F55" s="120">
        <v>379</v>
      </c>
      <c r="G55" s="120">
        <v>1202</v>
      </c>
      <c r="H55" s="121">
        <v>1822</v>
      </c>
    </row>
    <row r="56" spans="2:8" ht="52.5" customHeight="1" x14ac:dyDescent="0.15">
      <c r="B56" s="122"/>
      <c r="C56" s="1198" t="s">
        <v>50</v>
      </c>
      <c r="D56" s="1198"/>
      <c r="E56" s="1199"/>
      <c r="F56" s="123">
        <v>1</v>
      </c>
      <c r="G56" s="123">
        <v>273</v>
      </c>
      <c r="H56" s="124">
        <v>273</v>
      </c>
    </row>
    <row r="57" spans="2:8" ht="53.25" customHeight="1" x14ac:dyDescent="0.15">
      <c r="B57" s="122"/>
      <c r="C57" s="1200" t="s">
        <v>51</v>
      </c>
      <c r="D57" s="1200"/>
      <c r="E57" s="1201"/>
      <c r="F57" s="125">
        <v>849</v>
      </c>
      <c r="G57" s="125">
        <v>1018</v>
      </c>
      <c r="H57" s="126">
        <v>1278</v>
      </c>
    </row>
    <row r="58" spans="2:8" ht="45.75" customHeight="1" x14ac:dyDescent="0.15">
      <c r="B58" s="127"/>
      <c r="C58" s="1188" t="s">
        <v>588</v>
      </c>
      <c r="D58" s="1189"/>
      <c r="E58" s="1190"/>
      <c r="F58" s="128">
        <v>370</v>
      </c>
      <c r="G58" s="128">
        <v>364</v>
      </c>
      <c r="H58" s="129">
        <v>411</v>
      </c>
    </row>
    <row r="59" spans="2:8" ht="45.75" customHeight="1" x14ac:dyDescent="0.15">
      <c r="B59" s="127"/>
      <c r="C59" s="1188" t="s">
        <v>589</v>
      </c>
      <c r="D59" s="1189"/>
      <c r="E59" s="1190"/>
      <c r="F59" s="128">
        <v>10</v>
      </c>
      <c r="G59" s="128">
        <v>10</v>
      </c>
      <c r="H59" s="129">
        <v>193</v>
      </c>
    </row>
    <row r="60" spans="2:8" ht="45.75" customHeight="1" x14ac:dyDescent="0.15">
      <c r="B60" s="127"/>
      <c r="C60" s="1188" t="s">
        <v>590</v>
      </c>
      <c r="D60" s="1189"/>
      <c r="E60" s="1190"/>
      <c r="F60" s="128">
        <v>112</v>
      </c>
      <c r="G60" s="128">
        <v>166</v>
      </c>
      <c r="H60" s="129">
        <v>181</v>
      </c>
    </row>
    <row r="61" spans="2:8" ht="45.75" customHeight="1" x14ac:dyDescent="0.15">
      <c r="B61" s="127"/>
      <c r="C61" s="1188" t="s">
        <v>591</v>
      </c>
      <c r="D61" s="1189"/>
      <c r="E61" s="1190"/>
      <c r="F61" s="128">
        <v>27</v>
      </c>
      <c r="G61" s="128">
        <v>139</v>
      </c>
      <c r="H61" s="129">
        <v>146</v>
      </c>
    </row>
    <row r="62" spans="2:8" ht="45.75" customHeight="1" thickBot="1" x14ac:dyDescent="0.2">
      <c r="B62" s="130"/>
      <c r="C62" s="1191" t="s">
        <v>592</v>
      </c>
      <c r="D62" s="1192"/>
      <c r="E62" s="1193"/>
      <c r="F62" s="131">
        <v>101</v>
      </c>
      <c r="G62" s="131">
        <v>101</v>
      </c>
      <c r="H62" s="132">
        <v>103</v>
      </c>
    </row>
    <row r="63" spans="2:8" ht="52.5" customHeight="1" thickBot="1" x14ac:dyDescent="0.2">
      <c r="B63" s="133"/>
      <c r="C63" s="1194" t="s">
        <v>52</v>
      </c>
      <c r="D63" s="1194"/>
      <c r="E63" s="1195"/>
      <c r="F63" s="134">
        <v>1229</v>
      </c>
      <c r="G63" s="134">
        <v>2492</v>
      </c>
      <c r="H63" s="135">
        <v>3372</v>
      </c>
    </row>
    <row r="64" spans="2:8" x14ac:dyDescent="0.15"/>
  </sheetData>
  <sheetProtection algorithmName="SHA-512" hashValue="Fd5qqr/eKGtcNuiDQP+zhweK18FbosLEy1UaiX3H+AV6oF0lHqf31/TD4ZoCxy9KFJhVSBH4b2LmWNzD1axCNQ==" saltValue="bqrokcyU+/gz6Tj9tlKw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53</v>
      </c>
      <c r="E2" s="147"/>
      <c r="F2" s="148" t="s">
        <v>543</v>
      </c>
      <c r="G2" s="149"/>
      <c r="H2" s="150"/>
    </row>
    <row r="3" spans="1:8" x14ac:dyDescent="0.15">
      <c r="A3" s="146" t="s">
        <v>536</v>
      </c>
      <c r="B3" s="151"/>
      <c r="C3" s="152"/>
      <c r="D3" s="153">
        <v>26066</v>
      </c>
      <c r="E3" s="154"/>
      <c r="F3" s="155">
        <v>69185</v>
      </c>
      <c r="G3" s="156"/>
      <c r="H3" s="157"/>
    </row>
    <row r="4" spans="1:8" x14ac:dyDescent="0.15">
      <c r="A4" s="158"/>
      <c r="B4" s="159"/>
      <c r="C4" s="160"/>
      <c r="D4" s="161">
        <v>14501</v>
      </c>
      <c r="E4" s="162"/>
      <c r="F4" s="163">
        <v>38519</v>
      </c>
      <c r="G4" s="164"/>
      <c r="H4" s="165"/>
    </row>
    <row r="5" spans="1:8" x14ac:dyDescent="0.15">
      <c r="A5" s="146" t="s">
        <v>538</v>
      </c>
      <c r="B5" s="151"/>
      <c r="C5" s="152"/>
      <c r="D5" s="153">
        <v>27556</v>
      </c>
      <c r="E5" s="154"/>
      <c r="F5" s="155">
        <v>70166</v>
      </c>
      <c r="G5" s="156"/>
      <c r="H5" s="157"/>
    </row>
    <row r="6" spans="1:8" x14ac:dyDescent="0.15">
      <c r="A6" s="158"/>
      <c r="B6" s="159"/>
      <c r="C6" s="160"/>
      <c r="D6" s="161">
        <v>8814</v>
      </c>
      <c r="E6" s="162"/>
      <c r="F6" s="163">
        <v>36115</v>
      </c>
      <c r="G6" s="164"/>
      <c r="H6" s="165"/>
    </row>
    <row r="7" spans="1:8" x14ac:dyDescent="0.15">
      <c r="A7" s="146" t="s">
        <v>539</v>
      </c>
      <c r="B7" s="151"/>
      <c r="C7" s="152"/>
      <c r="D7" s="153">
        <v>38449</v>
      </c>
      <c r="E7" s="154"/>
      <c r="F7" s="155">
        <v>70329</v>
      </c>
      <c r="G7" s="156"/>
      <c r="H7" s="157"/>
    </row>
    <row r="8" spans="1:8" x14ac:dyDescent="0.15">
      <c r="A8" s="158"/>
      <c r="B8" s="159"/>
      <c r="C8" s="160"/>
      <c r="D8" s="161">
        <v>19773</v>
      </c>
      <c r="E8" s="162"/>
      <c r="F8" s="163">
        <v>39403</v>
      </c>
      <c r="G8" s="164"/>
      <c r="H8" s="165"/>
    </row>
    <row r="9" spans="1:8" x14ac:dyDescent="0.15">
      <c r="A9" s="146" t="s">
        <v>540</v>
      </c>
      <c r="B9" s="151"/>
      <c r="C9" s="152"/>
      <c r="D9" s="153">
        <v>37004</v>
      </c>
      <c r="E9" s="154"/>
      <c r="F9" s="155">
        <v>71871</v>
      </c>
      <c r="G9" s="156"/>
      <c r="H9" s="157"/>
    </row>
    <row r="10" spans="1:8" x14ac:dyDescent="0.15">
      <c r="A10" s="158"/>
      <c r="B10" s="159"/>
      <c r="C10" s="160"/>
      <c r="D10" s="161">
        <v>22018</v>
      </c>
      <c r="E10" s="162"/>
      <c r="F10" s="163">
        <v>38232</v>
      </c>
      <c r="G10" s="164"/>
      <c r="H10" s="165"/>
    </row>
    <row r="11" spans="1:8" x14ac:dyDescent="0.15">
      <c r="A11" s="146" t="s">
        <v>541</v>
      </c>
      <c r="B11" s="151"/>
      <c r="C11" s="152"/>
      <c r="D11" s="153">
        <v>29567</v>
      </c>
      <c r="E11" s="154"/>
      <c r="F11" s="155">
        <v>71807</v>
      </c>
      <c r="G11" s="156"/>
      <c r="H11" s="157"/>
    </row>
    <row r="12" spans="1:8" x14ac:dyDescent="0.15">
      <c r="A12" s="158"/>
      <c r="B12" s="159"/>
      <c r="C12" s="166"/>
      <c r="D12" s="161">
        <v>17942</v>
      </c>
      <c r="E12" s="162"/>
      <c r="F12" s="163">
        <v>37333</v>
      </c>
      <c r="G12" s="164"/>
      <c r="H12" s="165"/>
    </row>
    <row r="13" spans="1:8" x14ac:dyDescent="0.15">
      <c r="A13" s="146"/>
      <c r="B13" s="151"/>
      <c r="C13" s="152"/>
      <c r="D13" s="153">
        <v>31728</v>
      </c>
      <c r="E13" s="154"/>
      <c r="F13" s="155">
        <v>70672</v>
      </c>
      <c r="G13" s="167"/>
      <c r="H13" s="157"/>
    </row>
    <row r="14" spans="1:8" x14ac:dyDescent="0.15">
      <c r="A14" s="158"/>
      <c r="B14" s="159"/>
      <c r="C14" s="160"/>
      <c r="D14" s="161">
        <v>16610</v>
      </c>
      <c r="E14" s="162"/>
      <c r="F14" s="163">
        <v>37920</v>
      </c>
      <c r="G14" s="164"/>
      <c r="H14" s="165"/>
    </row>
    <row r="17" spans="1:11" x14ac:dyDescent="0.15">
      <c r="A17" s="142" t="s">
        <v>54</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55</v>
      </c>
      <c r="B19" s="168">
        <f>ROUND(VALUE(SUBSTITUTE(実質収支比率等に係る経年分析!F$48,"▲","-")),2)</f>
        <v>1.42</v>
      </c>
      <c r="C19" s="168">
        <f>ROUND(VALUE(SUBSTITUTE(実質収支比率等に係る経年分析!G$48,"▲","-")),2)</f>
        <v>2.14</v>
      </c>
      <c r="D19" s="168">
        <f>ROUND(VALUE(SUBSTITUTE(実質収支比率等に係る経年分析!H$48,"▲","-")),2)</f>
        <v>4.7300000000000004</v>
      </c>
      <c r="E19" s="168">
        <f>ROUND(VALUE(SUBSTITUTE(実質収支比率等に係る経年分析!I$48,"▲","-")),2)</f>
        <v>7.98</v>
      </c>
      <c r="F19" s="168">
        <f>ROUND(VALUE(SUBSTITUTE(実質収支比率等に係る経年分析!J$48,"▲","-")),2)</f>
        <v>6.86</v>
      </c>
    </row>
    <row r="20" spans="1:11" x14ac:dyDescent="0.15">
      <c r="A20" s="168" t="s">
        <v>56</v>
      </c>
      <c r="B20" s="168">
        <f>ROUND(VALUE(SUBSTITUTE(実質収支比率等に係る経年分析!F$47,"▲","-")),2)</f>
        <v>1.46</v>
      </c>
      <c r="C20" s="168">
        <f>ROUND(VALUE(SUBSTITUTE(実質収支比率等に係る経年分析!G$47,"▲","-")),2)</f>
        <v>1.52</v>
      </c>
      <c r="D20" s="168">
        <f>ROUND(VALUE(SUBSTITUTE(実質収支比率等に係る経年分析!H$47,"▲","-")),2)</f>
        <v>2.57</v>
      </c>
      <c r="E20" s="168">
        <f>ROUND(VALUE(SUBSTITUTE(実質収支比率等に係る経年分析!I$47,"▲","-")),2)</f>
        <v>7.85</v>
      </c>
      <c r="F20" s="168">
        <f>ROUND(VALUE(SUBSTITUTE(実質収支比率等に係る経年分析!J$47,"▲","-")),2)</f>
        <v>12.27</v>
      </c>
    </row>
    <row r="21" spans="1:11" x14ac:dyDescent="0.15">
      <c r="A21" s="168" t="s">
        <v>57</v>
      </c>
      <c r="B21" s="168">
        <f>IF(ISNUMBER(VALUE(SUBSTITUTE(実質収支比率等に係る経年分析!F$49,"▲","-"))),ROUND(VALUE(SUBSTITUTE(実質収支比率等に係る経年分析!F$49,"▲","-")),2),NA())</f>
        <v>-1.01</v>
      </c>
      <c r="C21" s="168">
        <f>IF(ISNUMBER(VALUE(SUBSTITUTE(実質収支比率等に係る経年分析!G$49,"▲","-"))),ROUND(VALUE(SUBSTITUTE(実質収支比率等に係る経年分析!G$49,"▲","-")),2),NA())</f>
        <v>0</v>
      </c>
      <c r="D21" s="168">
        <f>IF(ISNUMBER(VALUE(SUBSTITUTE(実質収支比率等に係る経年分析!H$49,"▲","-"))),ROUND(VALUE(SUBSTITUTE(実質収支比率等に係る経年分析!H$49,"▲","-")),2),NA())</f>
        <v>2.63</v>
      </c>
      <c r="E21" s="168">
        <f>IF(ISNUMBER(VALUE(SUBSTITUTE(実質収支比率等に係る経年分析!I$49,"▲","-"))),ROUND(VALUE(SUBSTITUTE(実質収支比率等に係る経年分析!I$49,"▲","-")),2),NA())</f>
        <v>6.18</v>
      </c>
      <c r="F21" s="168">
        <f>IF(ISNUMBER(VALUE(SUBSTITUTE(実質収支比率等に係る経年分析!J$49,"▲","-"))),ROUND(VALUE(SUBSTITUTE(実質収支比率等に係る経年分析!J$49,"▲","-")),2),NA())</f>
        <v>-1.37</v>
      </c>
    </row>
    <row r="24" spans="1:11" x14ac:dyDescent="0.15">
      <c r="A24" s="142" t="s">
        <v>58</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59</v>
      </c>
      <c r="C26" s="169" t="s">
        <v>60</v>
      </c>
      <c r="D26" s="169" t="s">
        <v>59</v>
      </c>
      <c r="E26" s="169" t="s">
        <v>60</v>
      </c>
      <c r="F26" s="169" t="s">
        <v>59</v>
      </c>
      <c r="G26" s="169" t="s">
        <v>60</v>
      </c>
      <c r="H26" s="169" t="s">
        <v>59</v>
      </c>
      <c r="I26" s="169" t="s">
        <v>60</v>
      </c>
      <c r="J26" s="169" t="s">
        <v>59</v>
      </c>
      <c r="K26" s="169" t="s">
        <v>60</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15">
      <c r="A30" s="169" t="str">
        <f>IF(連結実質赤字比率に係る赤字・黒字の構成分析!C$40="",NA(),連結実質赤字比率に係る赤字・黒字の構成分析!C$40)</f>
        <v>後期高齢者医療事業特別会計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0.01</v>
      </c>
    </row>
    <row r="31" spans="1:11" x14ac:dyDescent="0.15">
      <c r="A31" s="169" t="str">
        <f>IF(連結実質赤字比率に係る赤字・黒字の構成分析!C$39="",NA(),連結実質赤字比率に係る赤字・黒字の構成分析!C$39)</f>
        <v>病院事業会計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0.08</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0.06</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0.21</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0.46</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0.63</v>
      </c>
    </row>
    <row r="32" spans="1:11" x14ac:dyDescent="0.15">
      <c r="A32" s="169" t="str">
        <f>IF(連結実質赤字比率に係る赤字・黒字の構成分析!C$38="",NA(),連結実質赤字比率に係る赤字・黒字の構成分析!C$38)</f>
        <v>国民健康保険事業特別会計</v>
      </c>
      <c r="B32" s="169">
        <f>IF(ROUND(VALUE(SUBSTITUTE(連結実質赤字比率に係る赤字・黒字の構成分析!F$38,"▲", "-")), 2) &lt; 0, ABS(ROUND(VALUE(SUBSTITUTE(連結実質赤字比率に係る赤字・黒字の構成分析!F$38,"▲", "-")), 2)), NA())</f>
        <v>0.92</v>
      </c>
      <c r="C32" s="169" t="e">
        <f>IF(ROUND(VALUE(SUBSTITUTE(連結実質赤字比率に係る赤字・黒字の構成分析!F$38,"▲", "-")), 2) &gt;= 0, ABS(ROUND(VALUE(SUBSTITUTE(連結実質赤字比率に係る赤字・黒字の構成分析!F$38,"▲", "-")), 2)), NA())</f>
        <v>#N/A</v>
      </c>
      <c r="D32" s="169">
        <f>IF(ROUND(VALUE(SUBSTITUTE(連結実質赤字比率に係る赤字・黒字の構成分析!G$38,"▲", "-")), 2) &lt; 0, ABS(ROUND(VALUE(SUBSTITUTE(連結実質赤字比率に係る赤字・黒字の構成分析!G$38,"▲", "-")), 2)), NA())</f>
        <v>0.51</v>
      </c>
      <c r="E32" s="169" t="e">
        <f>IF(ROUND(VALUE(SUBSTITUTE(連結実質赤字比率に係る赤字・黒字の構成分析!G$38,"▲", "-")), 2) &gt;= 0, ABS(ROUND(VALUE(SUBSTITUTE(連結実質赤字比率に係る赤字・黒字の構成分析!G$38,"▲", "-")), 2)), NA())</f>
        <v>#N/A</v>
      </c>
      <c r="F32" s="169">
        <f>IF(ROUND(VALUE(SUBSTITUTE(連結実質赤字比率に係る赤字・黒字の構成分析!H$38,"▲", "-")), 2) &lt; 0, ABS(ROUND(VALUE(SUBSTITUTE(連結実質赤字比率に係る赤字・黒字の構成分析!H$38,"▲", "-")), 2)), NA())</f>
        <v>0.43</v>
      </c>
      <c r="G32" s="169" t="e">
        <f>IF(ROUND(VALUE(SUBSTITUTE(連結実質赤字比率に係る赤字・黒字の構成分析!H$38,"▲", "-")), 2) &gt;= 0, ABS(ROUND(VALUE(SUBSTITUTE(連結実質赤字比率に係る赤字・黒字の構成分析!H$38,"▲", "-")), 2)), NA())</f>
        <v>#N/A</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0.05</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0.68</v>
      </c>
    </row>
    <row r="33" spans="1:16" x14ac:dyDescent="0.15">
      <c r="A33" s="169" t="str">
        <f>IF(連結実質赤字比率に係る赤字・黒字の構成分析!C$37="",NA(),連結実質赤字比率に係る赤字・黒字の構成分析!C$37)</f>
        <v>介護保険事業特別会計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0.47</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0.52</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0.67</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1.02</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0.94</v>
      </c>
    </row>
    <row r="34" spans="1:16" x14ac:dyDescent="0.15">
      <c r="A34" s="169" t="str">
        <f>IF(連結実質赤字比率に係る赤字・黒字の構成分析!C$36="",NA(),連結実質赤字比率に係る赤字・黒字の構成分析!C$36)</f>
        <v>下水道事業会計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1.7</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0.33</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1.1000000000000001</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1.24</v>
      </c>
    </row>
    <row r="35" spans="1:16" x14ac:dyDescent="0.15">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1.42</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2.14</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4.7300000000000004</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7.97</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6.85</v>
      </c>
    </row>
    <row r="36" spans="1:16" x14ac:dyDescent="0.15">
      <c r="A36" s="169" t="str">
        <f>IF(連結実質赤字比率に係る赤字・黒字の構成分析!C$34="",NA(),連結実質赤字比率に係る赤字・黒字の構成分析!C$34)</f>
        <v>水道事業会計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17.86</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17.34</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14.77</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14.46</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16.27</v>
      </c>
    </row>
    <row r="39" spans="1:16" x14ac:dyDescent="0.15">
      <c r="A39" s="142" t="s">
        <v>61</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62</v>
      </c>
      <c r="C41" s="170"/>
      <c r="D41" s="170" t="s">
        <v>63</v>
      </c>
      <c r="E41" s="170" t="s">
        <v>62</v>
      </c>
      <c r="F41" s="170"/>
      <c r="G41" s="170" t="s">
        <v>63</v>
      </c>
      <c r="H41" s="170" t="s">
        <v>62</v>
      </c>
      <c r="I41" s="170"/>
      <c r="J41" s="170" t="s">
        <v>63</v>
      </c>
      <c r="K41" s="170" t="s">
        <v>62</v>
      </c>
      <c r="L41" s="170"/>
      <c r="M41" s="170" t="s">
        <v>63</v>
      </c>
      <c r="N41" s="170" t="s">
        <v>62</v>
      </c>
      <c r="O41" s="170"/>
      <c r="P41" s="170" t="s">
        <v>63</v>
      </c>
    </row>
    <row r="42" spans="1:16" x14ac:dyDescent="0.15">
      <c r="A42" s="170" t="s">
        <v>64</v>
      </c>
      <c r="B42" s="170"/>
      <c r="C42" s="170"/>
      <c r="D42" s="170">
        <f>'実質公債費比率（分子）の構造'!K$52</f>
        <v>2426</v>
      </c>
      <c r="E42" s="170"/>
      <c r="F42" s="170"/>
      <c r="G42" s="170">
        <f>'実質公債費比率（分子）の構造'!L$52</f>
        <v>2371</v>
      </c>
      <c r="H42" s="170"/>
      <c r="I42" s="170"/>
      <c r="J42" s="170">
        <f>'実質公債費比率（分子）の構造'!M$52</f>
        <v>2368</v>
      </c>
      <c r="K42" s="170"/>
      <c r="L42" s="170"/>
      <c r="M42" s="170">
        <f>'実質公債費比率（分子）の構造'!N$52</f>
        <v>2304</v>
      </c>
      <c r="N42" s="170"/>
      <c r="O42" s="170"/>
      <c r="P42" s="170">
        <f>'実質公債費比率（分子）の構造'!O$52</f>
        <v>2295</v>
      </c>
    </row>
    <row r="43" spans="1:16" x14ac:dyDescent="0.15">
      <c r="A43" s="170" t="s">
        <v>65</v>
      </c>
      <c r="B43" s="170">
        <f>'実質公債費比率（分子）の構造'!K$51</f>
        <v>0</v>
      </c>
      <c r="C43" s="170"/>
      <c r="D43" s="170"/>
      <c r="E43" s="170">
        <f>'実質公債費比率（分子）の構造'!L$51</f>
        <v>0</v>
      </c>
      <c r="F43" s="170"/>
      <c r="G43" s="170"/>
      <c r="H43" s="170">
        <f>'実質公債費比率（分子）の構造'!M$51</f>
        <v>0</v>
      </c>
      <c r="I43" s="170"/>
      <c r="J43" s="170"/>
      <c r="K43" s="170">
        <f>'実質公債費比率（分子）の構造'!N$51</f>
        <v>0</v>
      </c>
      <c r="L43" s="170"/>
      <c r="M43" s="170"/>
      <c r="N43" s="170">
        <f>'実質公債費比率（分子）の構造'!O$51</f>
        <v>0</v>
      </c>
      <c r="O43" s="170"/>
      <c r="P43" s="170"/>
    </row>
    <row r="44" spans="1:16" x14ac:dyDescent="0.15">
      <c r="A44" s="170" t="s">
        <v>66</v>
      </c>
      <c r="B44" s="170">
        <f>'実質公債費比率（分子）の構造'!K$50</f>
        <v>146</v>
      </c>
      <c r="C44" s="170"/>
      <c r="D44" s="170"/>
      <c r="E44" s="170">
        <f>'実質公債費比率（分子）の構造'!L$50</f>
        <v>145</v>
      </c>
      <c r="F44" s="170"/>
      <c r="G44" s="170"/>
      <c r="H44" s="170">
        <f>'実質公債費比率（分子）の構造'!M$50</f>
        <v>138</v>
      </c>
      <c r="I44" s="170"/>
      <c r="J44" s="170"/>
      <c r="K44" s="170">
        <f>'実質公債費比率（分子）の構造'!N$50</f>
        <v>130</v>
      </c>
      <c r="L44" s="170"/>
      <c r="M44" s="170"/>
      <c r="N44" s="170">
        <f>'実質公債費比率（分子）の構造'!O$50</f>
        <v>130</v>
      </c>
      <c r="O44" s="170"/>
      <c r="P44" s="170"/>
    </row>
    <row r="45" spans="1:16" x14ac:dyDescent="0.15">
      <c r="A45" s="170" t="s">
        <v>67</v>
      </c>
      <c r="B45" s="170">
        <f>'実質公債費比率（分子）の構造'!K$49</f>
        <v>2</v>
      </c>
      <c r="C45" s="170"/>
      <c r="D45" s="170"/>
      <c r="E45" s="170" t="str">
        <f>'実質公債費比率（分子）の構造'!L$49</f>
        <v>-</v>
      </c>
      <c r="F45" s="170"/>
      <c r="G45" s="170"/>
      <c r="H45" s="170" t="str">
        <f>'実質公債費比率（分子）の構造'!M$49</f>
        <v>-</v>
      </c>
      <c r="I45" s="170"/>
      <c r="J45" s="170"/>
      <c r="K45" s="170" t="str">
        <f>'実質公債費比率（分子）の構造'!N$49</f>
        <v>-</v>
      </c>
      <c r="L45" s="170"/>
      <c r="M45" s="170"/>
      <c r="N45" s="170" t="str">
        <f>'実質公債費比率（分子）の構造'!O$49</f>
        <v>-</v>
      </c>
      <c r="O45" s="170"/>
      <c r="P45" s="170"/>
    </row>
    <row r="46" spans="1:16" x14ac:dyDescent="0.15">
      <c r="A46" s="170" t="s">
        <v>68</v>
      </c>
      <c r="B46" s="170">
        <f>'実質公債費比率（分子）の構造'!K$48</f>
        <v>820</v>
      </c>
      <c r="C46" s="170"/>
      <c r="D46" s="170"/>
      <c r="E46" s="170">
        <f>'実質公債費比率（分子）の構造'!L$48</f>
        <v>867</v>
      </c>
      <c r="F46" s="170"/>
      <c r="G46" s="170"/>
      <c r="H46" s="170">
        <f>'実質公債費比率（分子）の構造'!M$48</f>
        <v>646</v>
      </c>
      <c r="I46" s="170"/>
      <c r="J46" s="170"/>
      <c r="K46" s="170">
        <f>'実質公債費比率（分子）の構造'!N$48</f>
        <v>719</v>
      </c>
      <c r="L46" s="170"/>
      <c r="M46" s="170"/>
      <c r="N46" s="170">
        <f>'実質公債費比率（分子）の構造'!O$48</f>
        <v>825</v>
      </c>
      <c r="O46" s="170"/>
      <c r="P46" s="170"/>
    </row>
    <row r="47" spans="1:16" x14ac:dyDescent="0.15">
      <c r="A47" s="170" t="s">
        <v>69</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70</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71</v>
      </c>
      <c r="B49" s="170">
        <f>'実質公債費比率（分子）の構造'!K$45</f>
        <v>2994</v>
      </c>
      <c r="C49" s="170"/>
      <c r="D49" s="170"/>
      <c r="E49" s="170">
        <f>'実質公債費比率（分子）の構造'!L$45</f>
        <v>3021</v>
      </c>
      <c r="F49" s="170"/>
      <c r="G49" s="170"/>
      <c r="H49" s="170">
        <f>'実質公債費比率（分子）の構造'!M$45</f>
        <v>3046</v>
      </c>
      <c r="I49" s="170"/>
      <c r="J49" s="170"/>
      <c r="K49" s="170">
        <f>'実質公債費比率（分子）の構造'!N$45</f>
        <v>2995</v>
      </c>
      <c r="L49" s="170"/>
      <c r="M49" s="170"/>
      <c r="N49" s="170">
        <f>'実質公債費比率（分子）の構造'!O$45</f>
        <v>3128</v>
      </c>
      <c r="O49" s="170"/>
      <c r="P49" s="170"/>
    </row>
    <row r="50" spans="1:16" x14ac:dyDescent="0.15">
      <c r="A50" s="170" t="s">
        <v>72</v>
      </c>
      <c r="B50" s="170" t="e">
        <f>NA()</f>
        <v>#N/A</v>
      </c>
      <c r="C50" s="170">
        <f>IF(ISNUMBER('実質公債費比率（分子）の構造'!K$53),'実質公債費比率（分子）の構造'!K$53,NA())</f>
        <v>1536</v>
      </c>
      <c r="D50" s="170" t="e">
        <f>NA()</f>
        <v>#N/A</v>
      </c>
      <c r="E50" s="170" t="e">
        <f>NA()</f>
        <v>#N/A</v>
      </c>
      <c r="F50" s="170">
        <f>IF(ISNUMBER('実質公債費比率（分子）の構造'!L$53),'実質公債費比率（分子）の構造'!L$53,NA())</f>
        <v>1662</v>
      </c>
      <c r="G50" s="170" t="e">
        <f>NA()</f>
        <v>#N/A</v>
      </c>
      <c r="H50" s="170" t="e">
        <f>NA()</f>
        <v>#N/A</v>
      </c>
      <c r="I50" s="170">
        <f>IF(ISNUMBER('実質公債費比率（分子）の構造'!M$53),'実質公債費比率（分子）の構造'!M$53,NA())</f>
        <v>1462</v>
      </c>
      <c r="J50" s="170" t="e">
        <f>NA()</f>
        <v>#N/A</v>
      </c>
      <c r="K50" s="170" t="e">
        <f>NA()</f>
        <v>#N/A</v>
      </c>
      <c r="L50" s="170">
        <f>IF(ISNUMBER('実質公債費比率（分子）の構造'!N$53),'実質公債費比率（分子）の構造'!N$53,NA())</f>
        <v>1540</v>
      </c>
      <c r="M50" s="170" t="e">
        <f>NA()</f>
        <v>#N/A</v>
      </c>
      <c r="N50" s="170" t="e">
        <f>NA()</f>
        <v>#N/A</v>
      </c>
      <c r="O50" s="170">
        <f>IF(ISNUMBER('実質公債費比率（分子）の構造'!O$53),'実質公債費比率（分子）の構造'!O$53,NA())</f>
        <v>1788</v>
      </c>
      <c r="P50" s="170" t="e">
        <f>NA()</f>
        <v>#N/A</v>
      </c>
    </row>
    <row r="53" spans="1:16" x14ac:dyDescent="0.15">
      <c r="A53" s="142" t="s">
        <v>73</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74</v>
      </c>
      <c r="C55" s="169"/>
      <c r="D55" s="169" t="s">
        <v>75</v>
      </c>
      <c r="E55" s="169" t="s">
        <v>74</v>
      </c>
      <c r="F55" s="169"/>
      <c r="G55" s="169" t="s">
        <v>75</v>
      </c>
      <c r="H55" s="169" t="s">
        <v>74</v>
      </c>
      <c r="I55" s="169"/>
      <c r="J55" s="169" t="s">
        <v>75</v>
      </c>
      <c r="K55" s="169" t="s">
        <v>74</v>
      </c>
      <c r="L55" s="169"/>
      <c r="M55" s="169" t="s">
        <v>75</v>
      </c>
      <c r="N55" s="169" t="s">
        <v>74</v>
      </c>
      <c r="O55" s="169"/>
      <c r="P55" s="169" t="s">
        <v>75</v>
      </c>
    </row>
    <row r="56" spans="1:16" x14ac:dyDescent="0.15">
      <c r="A56" s="169" t="s">
        <v>44</v>
      </c>
      <c r="B56" s="169"/>
      <c r="C56" s="169"/>
      <c r="D56" s="169">
        <f>'将来負担比率（分子）の構造'!I$52</f>
        <v>22350</v>
      </c>
      <c r="E56" s="169"/>
      <c r="F56" s="169"/>
      <c r="G56" s="169">
        <f>'将来負担比率（分子）の構造'!J$52</f>
        <v>21947</v>
      </c>
      <c r="H56" s="169"/>
      <c r="I56" s="169"/>
      <c r="J56" s="169">
        <f>'将来負担比率（分子）の構造'!K$52</f>
        <v>22179</v>
      </c>
      <c r="K56" s="169"/>
      <c r="L56" s="169"/>
      <c r="M56" s="169">
        <f>'将来負担比率（分子）の構造'!L$52</f>
        <v>21653</v>
      </c>
      <c r="N56" s="169"/>
      <c r="O56" s="169"/>
      <c r="P56" s="169">
        <f>'将来負担比率（分子）の構造'!M$52</f>
        <v>20666</v>
      </c>
    </row>
    <row r="57" spans="1:16" x14ac:dyDescent="0.15">
      <c r="A57" s="169" t="s">
        <v>43</v>
      </c>
      <c r="B57" s="169"/>
      <c r="C57" s="169"/>
      <c r="D57" s="169">
        <f>'将来負担比率（分子）の構造'!I$51</f>
        <v>5214</v>
      </c>
      <c r="E57" s="169"/>
      <c r="F57" s="169"/>
      <c r="G57" s="169">
        <f>'将来負担比率（分子）の構造'!J$51</f>
        <v>4894</v>
      </c>
      <c r="H57" s="169"/>
      <c r="I57" s="169"/>
      <c r="J57" s="169">
        <f>'将来負担比率（分子）の構造'!K$51</f>
        <v>4628</v>
      </c>
      <c r="K57" s="169"/>
      <c r="L57" s="169"/>
      <c r="M57" s="169">
        <f>'将来負担比率（分子）の構造'!L$51</f>
        <v>4168</v>
      </c>
      <c r="N57" s="169"/>
      <c r="O57" s="169"/>
      <c r="P57" s="169">
        <f>'将来負担比率（分子）の構造'!M$51</f>
        <v>4859</v>
      </c>
    </row>
    <row r="58" spans="1:16" x14ac:dyDescent="0.15">
      <c r="A58" s="169" t="s">
        <v>42</v>
      </c>
      <c r="B58" s="169"/>
      <c r="C58" s="169"/>
      <c r="D58" s="169">
        <f>'将来負担比率（分子）の構造'!I$50</f>
        <v>1343</v>
      </c>
      <c r="E58" s="169"/>
      <c r="F58" s="169"/>
      <c r="G58" s="169">
        <f>'将来負担比率（分子）の構造'!J$50</f>
        <v>1405</v>
      </c>
      <c r="H58" s="169"/>
      <c r="I58" s="169"/>
      <c r="J58" s="169">
        <f>'将来負担比率（分子）の構造'!K$50</f>
        <v>1764</v>
      </c>
      <c r="K58" s="169"/>
      <c r="L58" s="169"/>
      <c r="M58" s="169">
        <f>'将来負担比率（分子）の構造'!L$50</f>
        <v>3097</v>
      </c>
      <c r="N58" s="169"/>
      <c r="O58" s="169"/>
      <c r="P58" s="169">
        <f>'将来負担比率（分子）の構造'!M$50</f>
        <v>4063</v>
      </c>
    </row>
    <row r="59" spans="1:16" x14ac:dyDescent="0.15">
      <c r="A59" s="169" t="s">
        <v>40</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39</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37</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36</v>
      </c>
      <c r="B62" s="169">
        <f>'将来負担比率（分子）の構造'!I$45</f>
        <v>8137</v>
      </c>
      <c r="C62" s="169"/>
      <c r="D62" s="169"/>
      <c r="E62" s="169">
        <f>'将来負担比率（分子）の構造'!J$45</f>
        <v>7674</v>
      </c>
      <c r="F62" s="169"/>
      <c r="G62" s="169"/>
      <c r="H62" s="169">
        <f>'将来負担比率（分子）の構造'!K$45</f>
        <v>7143</v>
      </c>
      <c r="I62" s="169"/>
      <c r="J62" s="169"/>
      <c r="K62" s="169">
        <f>'将来負担比率（分子）の構造'!L$45</f>
        <v>6656</v>
      </c>
      <c r="L62" s="169"/>
      <c r="M62" s="169"/>
      <c r="N62" s="169">
        <f>'将来負担比率（分子）の構造'!M$45</f>
        <v>6160</v>
      </c>
      <c r="O62" s="169"/>
      <c r="P62" s="169"/>
    </row>
    <row r="63" spans="1:16" x14ac:dyDescent="0.15">
      <c r="A63" s="169" t="s">
        <v>35</v>
      </c>
      <c r="B63" s="169" t="str">
        <f>'将来負担比率（分子）の構造'!I$44</f>
        <v>-</v>
      </c>
      <c r="C63" s="169"/>
      <c r="D63" s="169"/>
      <c r="E63" s="169" t="str">
        <f>'将来負担比率（分子）の構造'!J$44</f>
        <v>-</v>
      </c>
      <c r="F63" s="169"/>
      <c r="G63" s="169"/>
      <c r="H63" s="169" t="str">
        <f>'将来負担比率（分子）の構造'!K$44</f>
        <v>-</v>
      </c>
      <c r="I63" s="169"/>
      <c r="J63" s="169"/>
      <c r="K63" s="169" t="str">
        <f>'将来負担比率（分子）の構造'!L$44</f>
        <v>-</v>
      </c>
      <c r="L63" s="169"/>
      <c r="M63" s="169"/>
      <c r="N63" s="169" t="str">
        <f>'将来負担比率（分子）の構造'!M$44</f>
        <v>-</v>
      </c>
      <c r="O63" s="169"/>
      <c r="P63" s="169"/>
    </row>
    <row r="64" spans="1:16" x14ac:dyDescent="0.15">
      <c r="A64" s="169" t="s">
        <v>34</v>
      </c>
      <c r="B64" s="169">
        <f>'将来負担比率（分子）の構造'!I$43</f>
        <v>10407</v>
      </c>
      <c r="C64" s="169"/>
      <c r="D64" s="169"/>
      <c r="E64" s="169">
        <f>'将来負担比率（分子）の構造'!J$43</f>
        <v>9682</v>
      </c>
      <c r="F64" s="169"/>
      <c r="G64" s="169"/>
      <c r="H64" s="169">
        <f>'将来負担比率（分子）の構造'!K$43</f>
        <v>8041</v>
      </c>
      <c r="I64" s="169"/>
      <c r="J64" s="169"/>
      <c r="K64" s="169">
        <f>'将来負担比率（分子）の構造'!L$43</f>
        <v>7267</v>
      </c>
      <c r="L64" s="169"/>
      <c r="M64" s="169"/>
      <c r="N64" s="169">
        <f>'将来負担比率（分子）の構造'!M$43</f>
        <v>6523</v>
      </c>
      <c r="O64" s="169"/>
      <c r="P64" s="169"/>
    </row>
    <row r="65" spans="1:16" x14ac:dyDescent="0.15">
      <c r="A65" s="169" t="s">
        <v>33</v>
      </c>
      <c r="B65" s="169">
        <f>'将来負担比率（分子）の構造'!I$42</f>
        <v>1204</v>
      </c>
      <c r="C65" s="169"/>
      <c r="D65" s="169"/>
      <c r="E65" s="169">
        <f>'将来負担比率（分子）の構造'!J$42</f>
        <v>1094</v>
      </c>
      <c r="F65" s="169"/>
      <c r="G65" s="169"/>
      <c r="H65" s="169">
        <f>'将来負担比率（分子）の構造'!K$42</f>
        <v>982</v>
      </c>
      <c r="I65" s="169"/>
      <c r="J65" s="169"/>
      <c r="K65" s="169">
        <f>'将来負担比率（分子）の構造'!L$42</f>
        <v>870</v>
      </c>
      <c r="L65" s="169"/>
      <c r="M65" s="169"/>
      <c r="N65" s="169">
        <f>'将来負担比率（分子）の構造'!M$42</f>
        <v>757</v>
      </c>
      <c r="O65" s="169"/>
      <c r="P65" s="169"/>
    </row>
    <row r="66" spans="1:16" x14ac:dyDescent="0.15">
      <c r="A66" s="169" t="s">
        <v>32</v>
      </c>
      <c r="B66" s="169">
        <f>'将来負担比率（分子）の構造'!I$41</f>
        <v>27800</v>
      </c>
      <c r="C66" s="169"/>
      <c r="D66" s="169"/>
      <c r="E66" s="169">
        <f>'将来負担比率（分子）の構造'!J$41</f>
        <v>26982</v>
      </c>
      <c r="F66" s="169"/>
      <c r="G66" s="169"/>
      <c r="H66" s="169">
        <f>'将来負担比率（分子）の構造'!K$41</f>
        <v>27235</v>
      </c>
      <c r="I66" s="169"/>
      <c r="J66" s="169"/>
      <c r="K66" s="169">
        <f>'将来負担比率（分子）の構造'!L$41</f>
        <v>26608</v>
      </c>
      <c r="L66" s="169"/>
      <c r="M66" s="169"/>
      <c r="N66" s="169">
        <f>'将来負担比率（分子）の構造'!M$41</f>
        <v>24947</v>
      </c>
      <c r="O66" s="169"/>
      <c r="P66" s="169"/>
    </row>
    <row r="67" spans="1:16" x14ac:dyDescent="0.15">
      <c r="A67" s="169" t="s">
        <v>76</v>
      </c>
      <c r="B67" s="169" t="e">
        <f>NA()</f>
        <v>#N/A</v>
      </c>
      <c r="C67" s="169">
        <f>IF(ISNUMBER('将来負担比率（分子）の構造'!I$53), IF('将来負担比率（分子）の構造'!I$53 &lt; 0, 0, '将来負担比率（分子）の構造'!I$53), NA())</f>
        <v>18640</v>
      </c>
      <c r="D67" s="169" t="e">
        <f>NA()</f>
        <v>#N/A</v>
      </c>
      <c r="E67" s="169" t="e">
        <f>NA()</f>
        <v>#N/A</v>
      </c>
      <c r="F67" s="169">
        <f>IF(ISNUMBER('将来負担比率（分子）の構造'!J$53), IF('将来負担比率（分子）の構造'!J$53 &lt; 0, 0, '将来負担比率（分子）の構造'!J$53), NA())</f>
        <v>17186</v>
      </c>
      <c r="G67" s="169" t="e">
        <f>NA()</f>
        <v>#N/A</v>
      </c>
      <c r="H67" s="169" t="e">
        <f>NA()</f>
        <v>#N/A</v>
      </c>
      <c r="I67" s="169">
        <f>IF(ISNUMBER('将来負担比率（分子）の構造'!K$53), IF('将来負担比率（分子）の構造'!K$53 &lt; 0, 0, '将来負担比率（分子）の構造'!K$53), NA())</f>
        <v>14831</v>
      </c>
      <c r="J67" s="169" t="e">
        <f>NA()</f>
        <v>#N/A</v>
      </c>
      <c r="K67" s="169" t="e">
        <f>NA()</f>
        <v>#N/A</v>
      </c>
      <c r="L67" s="169">
        <f>IF(ISNUMBER('将来負担比率（分子）の構造'!L$53), IF('将来負担比率（分子）の構造'!L$53 &lt; 0, 0, '将来負担比率（分子）の構造'!L$53), NA())</f>
        <v>12483</v>
      </c>
      <c r="M67" s="169" t="e">
        <f>NA()</f>
        <v>#N/A</v>
      </c>
      <c r="N67" s="169" t="e">
        <f>NA()</f>
        <v>#N/A</v>
      </c>
      <c r="O67" s="169">
        <f>IF(ISNUMBER('将来負担比率（分子）の構造'!M$53), IF('将来負担比率（分子）の構造'!M$53 &lt; 0, 0, '将来負担比率（分子）の構造'!M$53), NA())</f>
        <v>8799</v>
      </c>
      <c r="P67" s="169" t="e">
        <f>NA()</f>
        <v>#N/A</v>
      </c>
    </row>
    <row r="70" spans="1:16" x14ac:dyDescent="0.15">
      <c r="A70" s="171" t="s">
        <v>77</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78</v>
      </c>
      <c r="B72" s="173">
        <f>基金残高に係る経年分析!F55</f>
        <v>379</v>
      </c>
      <c r="C72" s="173">
        <f>基金残高に係る経年分析!G55</f>
        <v>1202</v>
      </c>
      <c r="D72" s="173">
        <f>基金残高に係る経年分析!H55</f>
        <v>1822</v>
      </c>
    </row>
    <row r="73" spans="1:16" x14ac:dyDescent="0.15">
      <c r="A73" s="172" t="s">
        <v>79</v>
      </c>
      <c r="B73" s="173">
        <f>基金残高に係る経年分析!F56</f>
        <v>1</v>
      </c>
      <c r="C73" s="173">
        <f>基金残高に係る経年分析!G56</f>
        <v>273</v>
      </c>
      <c r="D73" s="173">
        <f>基金残高に係る経年分析!H56</f>
        <v>273</v>
      </c>
    </row>
    <row r="74" spans="1:16" x14ac:dyDescent="0.15">
      <c r="A74" s="172" t="s">
        <v>80</v>
      </c>
      <c r="B74" s="173">
        <f>基金残高に係る経年分析!F57</f>
        <v>849</v>
      </c>
      <c r="C74" s="173">
        <f>基金残高に係る経年分析!G57</f>
        <v>1018</v>
      </c>
      <c r="D74" s="173">
        <f>基金残高に係る経年分析!H57</f>
        <v>1278</v>
      </c>
    </row>
  </sheetData>
  <sheetProtection algorithmName="SHA-512" hashValue="cJ5s5jjB6clyKWUdaQCm9iabHvVIbhsaUtMp0NEx7jv4vp+aTZ0WmrDRGVDJn0xoPxW4kD+7MiBS7KIOd51TeA==" saltValue="ob/3zMrHUdhV6EHFezo3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212</v>
      </c>
      <c r="DI1" s="590"/>
      <c r="DJ1" s="590"/>
      <c r="DK1" s="590"/>
      <c r="DL1" s="590"/>
      <c r="DM1" s="590"/>
      <c r="DN1" s="591"/>
      <c r="DO1" s="208"/>
      <c r="DP1" s="589" t="s">
        <v>213</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214</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215</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216</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217</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218</v>
      </c>
      <c r="S4" s="593"/>
      <c r="T4" s="593"/>
      <c r="U4" s="593"/>
      <c r="V4" s="593"/>
      <c r="W4" s="593"/>
      <c r="X4" s="593"/>
      <c r="Y4" s="594"/>
      <c r="Z4" s="592" t="s">
        <v>219</v>
      </c>
      <c r="AA4" s="593"/>
      <c r="AB4" s="593"/>
      <c r="AC4" s="594"/>
      <c r="AD4" s="592" t="s">
        <v>220</v>
      </c>
      <c r="AE4" s="593"/>
      <c r="AF4" s="593"/>
      <c r="AG4" s="593"/>
      <c r="AH4" s="593"/>
      <c r="AI4" s="593"/>
      <c r="AJ4" s="593"/>
      <c r="AK4" s="594"/>
      <c r="AL4" s="592" t="s">
        <v>219</v>
      </c>
      <c r="AM4" s="593"/>
      <c r="AN4" s="593"/>
      <c r="AO4" s="594"/>
      <c r="AP4" s="595" t="s">
        <v>221</v>
      </c>
      <c r="AQ4" s="595"/>
      <c r="AR4" s="595"/>
      <c r="AS4" s="595"/>
      <c r="AT4" s="595"/>
      <c r="AU4" s="595"/>
      <c r="AV4" s="595"/>
      <c r="AW4" s="595"/>
      <c r="AX4" s="595"/>
      <c r="AY4" s="595"/>
      <c r="AZ4" s="595"/>
      <c r="BA4" s="595"/>
      <c r="BB4" s="595"/>
      <c r="BC4" s="595"/>
      <c r="BD4" s="595"/>
      <c r="BE4" s="595"/>
      <c r="BF4" s="595"/>
      <c r="BG4" s="595" t="s">
        <v>222</v>
      </c>
      <c r="BH4" s="595"/>
      <c r="BI4" s="595"/>
      <c r="BJ4" s="595"/>
      <c r="BK4" s="595"/>
      <c r="BL4" s="595"/>
      <c r="BM4" s="595"/>
      <c r="BN4" s="595"/>
      <c r="BO4" s="595" t="s">
        <v>219</v>
      </c>
      <c r="BP4" s="595"/>
      <c r="BQ4" s="595"/>
      <c r="BR4" s="595"/>
      <c r="BS4" s="595" t="s">
        <v>223</v>
      </c>
      <c r="BT4" s="595"/>
      <c r="BU4" s="595"/>
      <c r="BV4" s="595"/>
      <c r="BW4" s="595"/>
      <c r="BX4" s="595"/>
      <c r="BY4" s="595"/>
      <c r="BZ4" s="595"/>
      <c r="CA4" s="595"/>
      <c r="CB4" s="595"/>
      <c r="CD4" s="592" t="s">
        <v>224</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225</v>
      </c>
      <c r="C5" s="597"/>
      <c r="D5" s="597"/>
      <c r="E5" s="597"/>
      <c r="F5" s="597"/>
      <c r="G5" s="597"/>
      <c r="H5" s="597"/>
      <c r="I5" s="597"/>
      <c r="J5" s="597"/>
      <c r="K5" s="597"/>
      <c r="L5" s="597"/>
      <c r="M5" s="597"/>
      <c r="N5" s="597"/>
      <c r="O5" s="597"/>
      <c r="P5" s="597"/>
      <c r="Q5" s="598"/>
      <c r="R5" s="599">
        <v>7938300</v>
      </c>
      <c r="S5" s="600"/>
      <c r="T5" s="600"/>
      <c r="U5" s="600"/>
      <c r="V5" s="600"/>
      <c r="W5" s="600"/>
      <c r="X5" s="600"/>
      <c r="Y5" s="601"/>
      <c r="Z5" s="602">
        <v>30</v>
      </c>
      <c r="AA5" s="602"/>
      <c r="AB5" s="602"/>
      <c r="AC5" s="602"/>
      <c r="AD5" s="603">
        <v>7498756</v>
      </c>
      <c r="AE5" s="603"/>
      <c r="AF5" s="603"/>
      <c r="AG5" s="603"/>
      <c r="AH5" s="603"/>
      <c r="AI5" s="603"/>
      <c r="AJ5" s="603"/>
      <c r="AK5" s="603"/>
      <c r="AL5" s="604">
        <v>50.2</v>
      </c>
      <c r="AM5" s="605"/>
      <c r="AN5" s="605"/>
      <c r="AO5" s="606"/>
      <c r="AP5" s="596" t="s">
        <v>226</v>
      </c>
      <c r="AQ5" s="597"/>
      <c r="AR5" s="597"/>
      <c r="AS5" s="597"/>
      <c r="AT5" s="597"/>
      <c r="AU5" s="597"/>
      <c r="AV5" s="597"/>
      <c r="AW5" s="597"/>
      <c r="AX5" s="597"/>
      <c r="AY5" s="597"/>
      <c r="AZ5" s="597"/>
      <c r="BA5" s="597"/>
      <c r="BB5" s="597"/>
      <c r="BC5" s="597"/>
      <c r="BD5" s="597"/>
      <c r="BE5" s="597"/>
      <c r="BF5" s="598"/>
      <c r="BG5" s="610">
        <v>7487964</v>
      </c>
      <c r="BH5" s="611"/>
      <c r="BI5" s="611"/>
      <c r="BJ5" s="611"/>
      <c r="BK5" s="611"/>
      <c r="BL5" s="611"/>
      <c r="BM5" s="611"/>
      <c r="BN5" s="612"/>
      <c r="BO5" s="613">
        <v>94.3</v>
      </c>
      <c r="BP5" s="613"/>
      <c r="BQ5" s="613"/>
      <c r="BR5" s="613"/>
      <c r="BS5" s="614">
        <v>109044</v>
      </c>
      <c r="BT5" s="614"/>
      <c r="BU5" s="614"/>
      <c r="BV5" s="614"/>
      <c r="BW5" s="614"/>
      <c r="BX5" s="614"/>
      <c r="BY5" s="614"/>
      <c r="BZ5" s="614"/>
      <c r="CA5" s="614"/>
      <c r="CB5" s="618"/>
      <c r="CD5" s="592" t="s">
        <v>221</v>
      </c>
      <c r="CE5" s="593"/>
      <c r="CF5" s="593"/>
      <c r="CG5" s="593"/>
      <c r="CH5" s="593"/>
      <c r="CI5" s="593"/>
      <c r="CJ5" s="593"/>
      <c r="CK5" s="593"/>
      <c r="CL5" s="593"/>
      <c r="CM5" s="593"/>
      <c r="CN5" s="593"/>
      <c r="CO5" s="593"/>
      <c r="CP5" s="593"/>
      <c r="CQ5" s="594"/>
      <c r="CR5" s="592" t="s">
        <v>227</v>
      </c>
      <c r="CS5" s="593"/>
      <c r="CT5" s="593"/>
      <c r="CU5" s="593"/>
      <c r="CV5" s="593"/>
      <c r="CW5" s="593"/>
      <c r="CX5" s="593"/>
      <c r="CY5" s="594"/>
      <c r="CZ5" s="592" t="s">
        <v>219</v>
      </c>
      <c r="DA5" s="593"/>
      <c r="DB5" s="593"/>
      <c r="DC5" s="594"/>
      <c r="DD5" s="592" t="s">
        <v>228</v>
      </c>
      <c r="DE5" s="593"/>
      <c r="DF5" s="593"/>
      <c r="DG5" s="593"/>
      <c r="DH5" s="593"/>
      <c r="DI5" s="593"/>
      <c r="DJ5" s="593"/>
      <c r="DK5" s="593"/>
      <c r="DL5" s="593"/>
      <c r="DM5" s="593"/>
      <c r="DN5" s="593"/>
      <c r="DO5" s="593"/>
      <c r="DP5" s="594"/>
      <c r="DQ5" s="592" t="s">
        <v>229</v>
      </c>
      <c r="DR5" s="593"/>
      <c r="DS5" s="593"/>
      <c r="DT5" s="593"/>
      <c r="DU5" s="593"/>
      <c r="DV5" s="593"/>
      <c r="DW5" s="593"/>
      <c r="DX5" s="593"/>
      <c r="DY5" s="593"/>
      <c r="DZ5" s="593"/>
      <c r="EA5" s="593"/>
      <c r="EB5" s="593"/>
      <c r="EC5" s="594"/>
    </row>
    <row r="6" spans="2:143" ht="11.25" customHeight="1" x14ac:dyDescent="0.15">
      <c r="B6" s="607" t="s">
        <v>230</v>
      </c>
      <c r="C6" s="608"/>
      <c r="D6" s="608"/>
      <c r="E6" s="608"/>
      <c r="F6" s="608"/>
      <c r="G6" s="608"/>
      <c r="H6" s="608"/>
      <c r="I6" s="608"/>
      <c r="J6" s="608"/>
      <c r="K6" s="608"/>
      <c r="L6" s="608"/>
      <c r="M6" s="608"/>
      <c r="N6" s="608"/>
      <c r="O6" s="608"/>
      <c r="P6" s="608"/>
      <c r="Q6" s="609"/>
      <c r="R6" s="610">
        <v>213620</v>
      </c>
      <c r="S6" s="611"/>
      <c r="T6" s="611"/>
      <c r="U6" s="611"/>
      <c r="V6" s="611"/>
      <c r="W6" s="611"/>
      <c r="X6" s="611"/>
      <c r="Y6" s="612"/>
      <c r="Z6" s="613">
        <v>0.8</v>
      </c>
      <c r="AA6" s="613"/>
      <c r="AB6" s="613"/>
      <c r="AC6" s="613"/>
      <c r="AD6" s="614">
        <v>213620</v>
      </c>
      <c r="AE6" s="614"/>
      <c r="AF6" s="614"/>
      <c r="AG6" s="614"/>
      <c r="AH6" s="614"/>
      <c r="AI6" s="614"/>
      <c r="AJ6" s="614"/>
      <c r="AK6" s="614"/>
      <c r="AL6" s="615">
        <v>1.4</v>
      </c>
      <c r="AM6" s="616"/>
      <c r="AN6" s="616"/>
      <c r="AO6" s="617"/>
      <c r="AP6" s="607" t="s">
        <v>231</v>
      </c>
      <c r="AQ6" s="608"/>
      <c r="AR6" s="608"/>
      <c r="AS6" s="608"/>
      <c r="AT6" s="608"/>
      <c r="AU6" s="608"/>
      <c r="AV6" s="608"/>
      <c r="AW6" s="608"/>
      <c r="AX6" s="608"/>
      <c r="AY6" s="608"/>
      <c r="AZ6" s="608"/>
      <c r="BA6" s="608"/>
      <c r="BB6" s="608"/>
      <c r="BC6" s="608"/>
      <c r="BD6" s="608"/>
      <c r="BE6" s="608"/>
      <c r="BF6" s="609"/>
      <c r="BG6" s="610">
        <v>7487964</v>
      </c>
      <c r="BH6" s="611"/>
      <c r="BI6" s="611"/>
      <c r="BJ6" s="611"/>
      <c r="BK6" s="611"/>
      <c r="BL6" s="611"/>
      <c r="BM6" s="611"/>
      <c r="BN6" s="612"/>
      <c r="BO6" s="613">
        <v>94.3</v>
      </c>
      <c r="BP6" s="613"/>
      <c r="BQ6" s="613"/>
      <c r="BR6" s="613"/>
      <c r="BS6" s="614">
        <v>109044</v>
      </c>
      <c r="BT6" s="614"/>
      <c r="BU6" s="614"/>
      <c r="BV6" s="614"/>
      <c r="BW6" s="614"/>
      <c r="BX6" s="614"/>
      <c r="BY6" s="614"/>
      <c r="BZ6" s="614"/>
      <c r="CA6" s="614"/>
      <c r="CB6" s="618"/>
      <c r="CD6" s="596" t="s">
        <v>232</v>
      </c>
      <c r="CE6" s="597"/>
      <c r="CF6" s="597"/>
      <c r="CG6" s="597"/>
      <c r="CH6" s="597"/>
      <c r="CI6" s="597"/>
      <c r="CJ6" s="597"/>
      <c r="CK6" s="597"/>
      <c r="CL6" s="597"/>
      <c r="CM6" s="597"/>
      <c r="CN6" s="597"/>
      <c r="CO6" s="597"/>
      <c r="CP6" s="597"/>
      <c r="CQ6" s="598"/>
      <c r="CR6" s="610">
        <v>184323</v>
      </c>
      <c r="CS6" s="611"/>
      <c r="CT6" s="611"/>
      <c r="CU6" s="611"/>
      <c r="CV6" s="611"/>
      <c r="CW6" s="611"/>
      <c r="CX6" s="611"/>
      <c r="CY6" s="612"/>
      <c r="CZ6" s="604">
        <v>0.7</v>
      </c>
      <c r="DA6" s="605"/>
      <c r="DB6" s="605"/>
      <c r="DC6" s="621"/>
      <c r="DD6" s="619" t="s">
        <v>129</v>
      </c>
      <c r="DE6" s="611"/>
      <c r="DF6" s="611"/>
      <c r="DG6" s="611"/>
      <c r="DH6" s="611"/>
      <c r="DI6" s="611"/>
      <c r="DJ6" s="611"/>
      <c r="DK6" s="611"/>
      <c r="DL6" s="611"/>
      <c r="DM6" s="611"/>
      <c r="DN6" s="611"/>
      <c r="DO6" s="611"/>
      <c r="DP6" s="612"/>
      <c r="DQ6" s="619">
        <v>184323</v>
      </c>
      <c r="DR6" s="611"/>
      <c r="DS6" s="611"/>
      <c r="DT6" s="611"/>
      <c r="DU6" s="611"/>
      <c r="DV6" s="611"/>
      <c r="DW6" s="611"/>
      <c r="DX6" s="611"/>
      <c r="DY6" s="611"/>
      <c r="DZ6" s="611"/>
      <c r="EA6" s="611"/>
      <c r="EB6" s="611"/>
      <c r="EC6" s="620"/>
    </row>
    <row r="7" spans="2:143" ht="11.25" customHeight="1" x14ac:dyDescent="0.15">
      <c r="B7" s="607" t="s">
        <v>233</v>
      </c>
      <c r="C7" s="608"/>
      <c r="D7" s="608"/>
      <c r="E7" s="608"/>
      <c r="F7" s="608"/>
      <c r="G7" s="608"/>
      <c r="H7" s="608"/>
      <c r="I7" s="608"/>
      <c r="J7" s="608"/>
      <c r="K7" s="608"/>
      <c r="L7" s="608"/>
      <c r="M7" s="608"/>
      <c r="N7" s="608"/>
      <c r="O7" s="608"/>
      <c r="P7" s="608"/>
      <c r="Q7" s="609"/>
      <c r="R7" s="610">
        <v>4478</v>
      </c>
      <c r="S7" s="611"/>
      <c r="T7" s="611"/>
      <c r="U7" s="611"/>
      <c r="V7" s="611"/>
      <c r="W7" s="611"/>
      <c r="X7" s="611"/>
      <c r="Y7" s="612"/>
      <c r="Z7" s="613">
        <v>0</v>
      </c>
      <c r="AA7" s="613"/>
      <c r="AB7" s="613"/>
      <c r="AC7" s="613"/>
      <c r="AD7" s="614">
        <v>4478</v>
      </c>
      <c r="AE7" s="614"/>
      <c r="AF7" s="614"/>
      <c r="AG7" s="614"/>
      <c r="AH7" s="614"/>
      <c r="AI7" s="614"/>
      <c r="AJ7" s="614"/>
      <c r="AK7" s="614"/>
      <c r="AL7" s="615">
        <v>0</v>
      </c>
      <c r="AM7" s="616"/>
      <c r="AN7" s="616"/>
      <c r="AO7" s="617"/>
      <c r="AP7" s="607" t="s">
        <v>234</v>
      </c>
      <c r="AQ7" s="608"/>
      <c r="AR7" s="608"/>
      <c r="AS7" s="608"/>
      <c r="AT7" s="608"/>
      <c r="AU7" s="608"/>
      <c r="AV7" s="608"/>
      <c r="AW7" s="608"/>
      <c r="AX7" s="608"/>
      <c r="AY7" s="608"/>
      <c r="AZ7" s="608"/>
      <c r="BA7" s="608"/>
      <c r="BB7" s="608"/>
      <c r="BC7" s="608"/>
      <c r="BD7" s="608"/>
      <c r="BE7" s="608"/>
      <c r="BF7" s="609"/>
      <c r="BG7" s="610">
        <v>3304870</v>
      </c>
      <c r="BH7" s="611"/>
      <c r="BI7" s="611"/>
      <c r="BJ7" s="611"/>
      <c r="BK7" s="611"/>
      <c r="BL7" s="611"/>
      <c r="BM7" s="611"/>
      <c r="BN7" s="612"/>
      <c r="BO7" s="613">
        <v>41.6</v>
      </c>
      <c r="BP7" s="613"/>
      <c r="BQ7" s="613"/>
      <c r="BR7" s="613"/>
      <c r="BS7" s="614">
        <v>109044</v>
      </c>
      <c r="BT7" s="614"/>
      <c r="BU7" s="614"/>
      <c r="BV7" s="614"/>
      <c r="BW7" s="614"/>
      <c r="BX7" s="614"/>
      <c r="BY7" s="614"/>
      <c r="BZ7" s="614"/>
      <c r="CA7" s="614"/>
      <c r="CB7" s="618"/>
      <c r="CD7" s="607" t="s">
        <v>235</v>
      </c>
      <c r="CE7" s="608"/>
      <c r="CF7" s="608"/>
      <c r="CG7" s="608"/>
      <c r="CH7" s="608"/>
      <c r="CI7" s="608"/>
      <c r="CJ7" s="608"/>
      <c r="CK7" s="608"/>
      <c r="CL7" s="608"/>
      <c r="CM7" s="608"/>
      <c r="CN7" s="608"/>
      <c r="CO7" s="608"/>
      <c r="CP7" s="608"/>
      <c r="CQ7" s="609"/>
      <c r="CR7" s="610">
        <v>3537410</v>
      </c>
      <c r="CS7" s="611"/>
      <c r="CT7" s="611"/>
      <c r="CU7" s="611"/>
      <c r="CV7" s="611"/>
      <c r="CW7" s="611"/>
      <c r="CX7" s="611"/>
      <c r="CY7" s="612"/>
      <c r="CZ7" s="613">
        <v>13.9</v>
      </c>
      <c r="DA7" s="613"/>
      <c r="DB7" s="613"/>
      <c r="DC7" s="613"/>
      <c r="DD7" s="619">
        <v>285569</v>
      </c>
      <c r="DE7" s="611"/>
      <c r="DF7" s="611"/>
      <c r="DG7" s="611"/>
      <c r="DH7" s="611"/>
      <c r="DI7" s="611"/>
      <c r="DJ7" s="611"/>
      <c r="DK7" s="611"/>
      <c r="DL7" s="611"/>
      <c r="DM7" s="611"/>
      <c r="DN7" s="611"/>
      <c r="DO7" s="611"/>
      <c r="DP7" s="612"/>
      <c r="DQ7" s="619">
        <v>2599099</v>
      </c>
      <c r="DR7" s="611"/>
      <c r="DS7" s="611"/>
      <c r="DT7" s="611"/>
      <c r="DU7" s="611"/>
      <c r="DV7" s="611"/>
      <c r="DW7" s="611"/>
      <c r="DX7" s="611"/>
      <c r="DY7" s="611"/>
      <c r="DZ7" s="611"/>
      <c r="EA7" s="611"/>
      <c r="EB7" s="611"/>
      <c r="EC7" s="620"/>
    </row>
    <row r="8" spans="2:143" ht="11.25" customHeight="1" x14ac:dyDescent="0.15">
      <c r="B8" s="607" t="s">
        <v>236</v>
      </c>
      <c r="C8" s="608"/>
      <c r="D8" s="608"/>
      <c r="E8" s="608"/>
      <c r="F8" s="608"/>
      <c r="G8" s="608"/>
      <c r="H8" s="608"/>
      <c r="I8" s="608"/>
      <c r="J8" s="608"/>
      <c r="K8" s="608"/>
      <c r="L8" s="608"/>
      <c r="M8" s="608"/>
      <c r="N8" s="608"/>
      <c r="O8" s="608"/>
      <c r="P8" s="608"/>
      <c r="Q8" s="609"/>
      <c r="R8" s="610">
        <v>45053</v>
      </c>
      <c r="S8" s="611"/>
      <c r="T8" s="611"/>
      <c r="U8" s="611"/>
      <c r="V8" s="611"/>
      <c r="W8" s="611"/>
      <c r="X8" s="611"/>
      <c r="Y8" s="612"/>
      <c r="Z8" s="613">
        <v>0.2</v>
      </c>
      <c r="AA8" s="613"/>
      <c r="AB8" s="613"/>
      <c r="AC8" s="613"/>
      <c r="AD8" s="614">
        <v>45053</v>
      </c>
      <c r="AE8" s="614"/>
      <c r="AF8" s="614"/>
      <c r="AG8" s="614"/>
      <c r="AH8" s="614"/>
      <c r="AI8" s="614"/>
      <c r="AJ8" s="614"/>
      <c r="AK8" s="614"/>
      <c r="AL8" s="615">
        <v>0.3</v>
      </c>
      <c r="AM8" s="616"/>
      <c r="AN8" s="616"/>
      <c r="AO8" s="617"/>
      <c r="AP8" s="607" t="s">
        <v>237</v>
      </c>
      <c r="AQ8" s="608"/>
      <c r="AR8" s="608"/>
      <c r="AS8" s="608"/>
      <c r="AT8" s="608"/>
      <c r="AU8" s="608"/>
      <c r="AV8" s="608"/>
      <c r="AW8" s="608"/>
      <c r="AX8" s="608"/>
      <c r="AY8" s="608"/>
      <c r="AZ8" s="608"/>
      <c r="BA8" s="608"/>
      <c r="BB8" s="608"/>
      <c r="BC8" s="608"/>
      <c r="BD8" s="608"/>
      <c r="BE8" s="608"/>
      <c r="BF8" s="609"/>
      <c r="BG8" s="610">
        <v>103792</v>
      </c>
      <c r="BH8" s="611"/>
      <c r="BI8" s="611"/>
      <c r="BJ8" s="611"/>
      <c r="BK8" s="611"/>
      <c r="BL8" s="611"/>
      <c r="BM8" s="611"/>
      <c r="BN8" s="612"/>
      <c r="BO8" s="613">
        <v>1.3</v>
      </c>
      <c r="BP8" s="613"/>
      <c r="BQ8" s="613"/>
      <c r="BR8" s="613"/>
      <c r="BS8" s="614" t="s">
        <v>238</v>
      </c>
      <c r="BT8" s="614"/>
      <c r="BU8" s="614"/>
      <c r="BV8" s="614"/>
      <c r="BW8" s="614"/>
      <c r="BX8" s="614"/>
      <c r="BY8" s="614"/>
      <c r="BZ8" s="614"/>
      <c r="CA8" s="614"/>
      <c r="CB8" s="618"/>
      <c r="CD8" s="607" t="s">
        <v>239</v>
      </c>
      <c r="CE8" s="608"/>
      <c r="CF8" s="608"/>
      <c r="CG8" s="608"/>
      <c r="CH8" s="608"/>
      <c r="CI8" s="608"/>
      <c r="CJ8" s="608"/>
      <c r="CK8" s="608"/>
      <c r="CL8" s="608"/>
      <c r="CM8" s="608"/>
      <c r="CN8" s="608"/>
      <c r="CO8" s="608"/>
      <c r="CP8" s="608"/>
      <c r="CQ8" s="609"/>
      <c r="CR8" s="610">
        <v>8667078</v>
      </c>
      <c r="CS8" s="611"/>
      <c r="CT8" s="611"/>
      <c r="CU8" s="611"/>
      <c r="CV8" s="611"/>
      <c r="CW8" s="611"/>
      <c r="CX8" s="611"/>
      <c r="CY8" s="612"/>
      <c r="CZ8" s="613">
        <v>34.200000000000003</v>
      </c>
      <c r="DA8" s="613"/>
      <c r="DB8" s="613"/>
      <c r="DC8" s="613"/>
      <c r="DD8" s="619">
        <v>37059</v>
      </c>
      <c r="DE8" s="611"/>
      <c r="DF8" s="611"/>
      <c r="DG8" s="611"/>
      <c r="DH8" s="611"/>
      <c r="DI8" s="611"/>
      <c r="DJ8" s="611"/>
      <c r="DK8" s="611"/>
      <c r="DL8" s="611"/>
      <c r="DM8" s="611"/>
      <c r="DN8" s="611"/>
      <c r="DO8" s="611"/>
      <c r="DP8" s="612"/>
      <c r="DQ8" s="619">
        <v>4267190</v>
      </c>
      <c r="DR8" s="611"/>
      <c r="DS8" s="611"/>
      <c r="DT8" s="611"/>
      <c r="DU8" s="611"/>
      <c r="DV8" s="611"/>
      <c r="DW8" s="611"/>
      <c r="DX8" s="611"/>
      <c r="DY8" s="611"/>
      <c r="DZ8" s="611"/>
      <c r="EA8" s="611"/>
      <c r="EB8" s="611"/>
      <c r="EC8" s="620"/>
    </row>
    <row r="9" spans="2:143" ht="11.25" customHeight="1" x14ac:dyDescent="0.15">
      <c r="B9" s="607" t="s">
        <v>240</v>
      </c>
      <c r="C9" s="608"/>
      <c r="D9" s="608"/>
      <c r="E9" s="608"/>
      <c r="F9" s="608"/>
      <c r="G9" s="608"/>
      <c r="H9" s="608"/>
      <c r="I9" s="608"/>
      <c r="J9" s="608"/>
      <c r="K9" s="608"/>
      <c r="L9" s="608"/>
      <c r="M9" s="608"/>
      <c r="N9" s="608"/>
      <c r="O9" s="608"/>
      <c r="P9" s="608"/>
      <c r="Q9" s="609"/>
      <c r="R9" s="610">
        <v>35782</v>
      </c>
      <c r="S9" s="611"/>
      <c r="T9" s="611"/>
      <c r="U9" s="611"/>
      <c r="V9" s="611"/>
      <c r="W9" s="611"/>
      <c r="X9" s="611"/>
      <c r="Y9" s="612"/>
      <c r="Z9" s="613">
        <v>0.1</v>
      </c>
      <c r="AA9" s="613"/>
      <c r="AB9" s="613"/>
      <c r="AC9" s="613"/>
      <c r="AD9" s="614">
        <v>35782</v>
      </c>
      <c r="AE9" s="614"/>
      <c r="AF9" s="614"/>
      <c r="AG9" s="614"/>
      <c r="AH9" s="614"/>
      <c r="AI9" s="614"/>
      <c r="AJ9" s="614"/>
      <c r="AK9" s="614"/>
      <c r="AL9" s="615">
        <v>0.2</v>
      </c>
      <c r="AM9" s="616"/>
      <c r="AN9" s="616"/>
      <c r="AO9" s="617"/>
      <c r="AP9" s="607" t="s">
        <v>241</v>
      </c>
      <c r="AQ9" s="608"/>
      <c r="AR9" s="608"/>
      <c r="AS9" s="608"/>
      <c r="AT9" s="608"/>
      <c r="AU9" s="608"/>
      <c r="AV9" s="608"/>
      <c r="AW9" s="608"/>
      <c r="AX9" s="608"/>
      <c r="AY9" s="608"/>
      <c r="AZ9" s="608"/>
      <c r="BA9" s="608"/>
      <c r="BB9" s="608"/>
      <c r="BC9" s="608"/>
      <c r="BD9" s="608"/>
      <c r="BE9" s="608"/>
      <c r="BF9" s="609"/>
      <c r="BG9" s="610">
        <v>2733383</v>
      </c>
      <c r="BH9" s="611"/>
      <c r="BI9" s="611"/>
      <c r="BJ9" s="611"/>
      <c r="BK9" s="611"/>
      <c r="BL9" s="611"/>
      <c r="BM9" s="611"/>
      <c r="BN9" s="612"/>
      <c r="BO9" s="613">
        <v>34.4</v>
      </c>
      <c r="BP9" s="613"/>
      <c r="BQ9" s="613"/>
      <c r="BR9" s="613"/>
      <c r="BS9" s="614" t="s">
        <v>129</v>
      </c>
      <c r="BT9" s="614"/>
      <c r="BU9" s="614"/>
      <c r="BV9" s="614"/>
      <c r="BW9" s="614"/>
      <c r="BX9" s="614"/>
      <c r="BY9" s="614"/>
      <c r="BZ9" s="614"/>
      <c r="CA9" s="614"/>
      <c r="CB9" s="618"/>
      <c r="CD9" s="607" t="s">
        <v>242</v>
      </c>
      <c r="CE9" s="608"/>
      <c r="CF9" s="608"/>
      <c r="CG9" s="608"/>
      <c r="CH9" s="608"/>
      <c r="CI9" s="608"/>
      <c r="CJ9" s="608"/>
      <c r="CK9" s="608"/>
      <c r="CL9" s="608"/>
      <c r="CM9" s="608"/>
      <c r="CN9" s="608"/>
      <c r="CO9" s="608"/>
      <c r="CP9" s="608"/>
      <c r="CQ9" s="609"/>
      <c r="CR9" s="610">
        <v>2472787</v>
      </c>
      <c r="CS9" s="611"/>
      <c r="CT9" s="611"/>
      <c r="CU9" s="611"/>
      <c r="CV9" s="611"/>
      <c r="CW9" s="611"/>
      <c r="CX9" s="611"/>
      <c r="CY9" s="612"/>
      <c r="CZ9" s="613">
        <v>9.8000000000000007</v>
      </c>
      <c r="DA9" s="613"/>
      <c r="DB9" s="613"/>
      <c r="DC9" s="613"/>
      <c r="DD9" s="619">
        <v>248343</v>
      </c>
      <c r="DE9" s="611"/>
      <c r="DF9" s="611"/>
      <c r="DG9" s="611"/>
      <c r="DH9" s="611"/>
      <c r="DI9" s="611"/>
      <c r="DJ9" s="611"/>
      <c r="DK9" s="611"/>
      <c r="DL9" s="611"/>
      <c r="DM9" s="611"/>
      <c r="DN9" s="611"/>
      <c r="DO9" s="611"/>
      <c r="DP9" s="612"/>
      <c r="DQ9" s="619">
        <v>1581101</v>
      </c>
      <c r="DR9" s="611"/>
      <c r="DS9" s="611"/>
      <c r="DT9" s="611"/>
      <c r="DU9" s="611"/>
      <c r="DV9" s="611"/>
      <c r="DW9" s="611"/>
      <c r="DX9" s="611"/>
      <c r="DY9" s="611"/>
      <c r="DZ9" s="611"/>
      <c r="EA9" s="611"/>
      <c r="EB9" s="611"/>
      <c r="EC9" s="620"/>
    </row>
    <row r="10" spans="2:143" ht="11.25" customHeight="1" x14ac:dyDescent="0.15">
      <c r="B10" s="607" t="s">
        <v>243</v>
      </c>
      <c r="C10" s="608"/>
      <c r="D10" s="608"/>
      <c r="E10" s="608"/>
      <c r="F10" s="608"/>
      <c r="G10" s="608"/>
      <c r="H10" s="608"/>
      <c r="I10" s="608"/>
      <c r="J10" s="608"/>
      <c r="K10" s="608"/>
      <c r="L10" s="608"/>
      <c r="M10" s="608"/>
      <c r="N10" s="608"/>
      <c r="O10" s="608"/>
      <c r="P10" s="608"/>
      <c r="Q10" s="609"/>
      <c r="R10" s="610" t="s">
        <v>238</v>
      </c>
      <c r="S10" s="611"/>
      <c r="T10" s="611"/>
      <c r="U10" s="611"/>
      <c r="V10" s="611"/>
      <c r="W10" s="611"/>
      <c r="X10" s="611"/>
      <c r="Y10" s="612"/>
      <c r="Z10" s="613" t="s">
        <v>129</v>
      </c>
      <c r="AA10" s="613"/>
      <c r="AB10" s="613"/>
      <c r="AC10" s="613"/>
      <c r="AD10" s="614" t="s">
        <v>129</v>
      </c>
      <c r="AE10" s="614"/>
      <c r="AF10" s="614"/>
      <c r="AG10" s="614"/>
      <c r="AH10" s="614"/>
      <c r="AI10" s="614"/>
      <c r="AJ10" s="614"/>
      <c r="AK10" s="614"/>
      <c r="AL10" s="615" t="s">
        <v>129</v>
      </c>
      <c r="AM10" s="616"/>
      <c r="AN10" s="616"/>
      <c r="AO10" s="617"/>
      <c r="AP10" s="607" t="s">
        <v>244</v>
      </c>
      <c r="AQ10" s="608"/>
      <c r="AR10" s="608"/>
      <c r="AS10" s="608"/>
      <c r="AT10" s="608"/>
      <c r="AU10" s="608"/>
      <c r="AV10" s="608"/>
      <c r="AW10" s="608"/>
      <c r="AX10" s="608"/>
      <c r="AY10" s="608"/>
      <c r="AZ10" s="608"/>
      <c r="BA10" s="608"/>
      <c r="BB10" s="608"/>
      <c r="BC10" s="608"/>
      <c r="BD10" s="608"/>
      <c r="BE10" s="608"/>
      <c r="BF10" s="609"/>
      <c r="BG10" s="610">
        <v>204095</v>
      </c>
      <c r="BH10" s="611"/>
      <c r="BI10" s="611"/>
      <c r="BJ10" s="611"/>
      <c r="BK10" s="611"/>
      <c r="BL10" s="611"/>
      <c r="BM10" s="611"/>
      <c r="BN10" s="612"/>
      <c r="BO10" s="613">
        <v>2.6</v>
      </c>
      <c r="BP10" s="613"/>
      <c r="BQ10" s="613"/>
      <c r="BR10" s="613"/>
      <c r="BS10" s="614">
        <v>33935</v>
      </c>
      <c r="BT10" s="614"/>
      <c r="BU10" s="614"/>
      <c r="BV10" s="614"/>
      <c r="BW10" s="614"/>
      <c r="BX10" s="614"/>
      <c r="BY10" s="614"/>
      <c r="BZ10" s="614"/>
      <c r="CA10" s="614"/>
      <c r="CB10" s="618"/>
      <c r="CD10" s="607" t="s">
        <v>245</v>
      </c>
      <c r="CE10" s="608"/>
      <c r="CF10" s="608"/>
      <c r="CG10" s="608"/>
      <c r="CH10" s="608"/>
      <c r="CI10" s="608"/>
      <c r="CJ10" s="608"/>
      <c r="CK10" s="608"/>
      <c r="CL10" s="608"/>
      <c r="CM10" s="608"/>
      <c r="CN10" s="608"/>
      <c r="CO10" s="608"/>
      <c r="CP10" s="608"/>
      <c r="CQ10" s="609"/>
      <c r="CR10" s="610">
        <v>12745</v>
      </c>
      <c r="CS10" s="611"/>
      <c r="CT10" s="611"/>
      <c r="CU10" s="611"/>
      <c r="CV10" s="611"/>
      <c r="CW10" s="611"/>
      <c r="CX10" s="611"/>
      <c r="CY10" s="612"/>
      <c r="CZ10" s="613">
        <v>0.1</v>
      </c>
      <c r="DA10" s="613"/>
      <c r="DB10" s="613"/>
      <c r="DC10" s="613"/>
      <c r="DD10" s="619" t="s">
        <v>238</v>
      </c>
      <c r="DE10" s="611"/>
      <c r="DF10" s="611"/>
      <c r="DG10" s="611"/>
      <c r="DH10" s="611"/>
      <c r="DI10" s="611"/>
      <c r="DJ10" s="611"/>
      <c r="DK10" s="611"/>
      <c r="DL10" s="611"/>
      <c r="DM10" s="611"/>
      <c r="DN10" s="611"/>
      <c r="DO10" s="611"/>
      <c r="DP10" s="612"/>
      <c r="DQ10" s="619">
        <v>11734</v>
      </c>
      <c r="DR10" s="611"/>
      <c r="DS10" s="611"/>
      <c r="DT10" s="611"/>
      <c r="DU10" s="611"/>
      <c r="DV10" s="611"/>
      <c r="DW10" s="611"/>
      <c r="DX10" s="611"/>
      <c r="DY10" s="611"/>
      <c r="DZ10" s="611"/>
      <c r="EA10" s="611"/>
      <c r="EB10" s="611"/>
      <c r="EC10" s="620"/>
    </row>
    <row r="11" spans="2:143" ht="11.25" customHeight="1" x14ac:dyDescent="0.15">
      <c r="B11" s="607" t="s">
        <v>246</v>
      </c>
      <c r="C11" s="608"/>
      <c r="D11" s="608"/>
      <c r="E11" s="608"/>
      <c r="F11" s="608"/>
      <c r="G11" s="608"/>
      <c r="H11" s="608"/>
      <c r="I11" s="608"/>
      <c r="J11" s="608"/>
      <c r="K11" s="608"/>
      <c r="L11" s="608"/>
      <c r="M11" s="608"/>
      <c r="N11" s="608"/>
      <c r="O11" s="608"/>
      <c r="P11" s="608"/>
      <c r="Q11" s="609"/>
      <c r="R11" s="610">
        <v>1531605</v>
      </c>
      <c r="S11" s="611"/>
      <c r="T11" s="611"/>
      <c r="U11" s="611"/>
      <c r="V11" s="611"/>
      <c r="W11" s="611"/>
      <c r="X11" s="611"/>
      <c r="Y11" s="612"/>
      <c r="Z11" s="615">
        <v>5.8</v>
      </c>
      <c r="AA11" s="616"/>
      <c r="AB11" s="616"/>
      <c r="AC11" s="622"/>
      <c r="AD11" s="619">
        <v>1531605</v>
      </c>
      <c r="AE11" s="611"/>
      <c r="AF11" s="611"/>
      <c r="AG11" s="611"/>
      <c r="AH11" s="611"/>
      <c r="AI11" s="611"/>
      <c r="AJ11" s="611"/>
      <c r="AK11" s="612"/>
      <c r="AL11" s="615">
        <v>10.3</v>
      </c>
      <c r="AM11" s="616"/>
      <c r="AN11" s="616"/>
      <c r="AO11" s="617"/>
      <c r="AP11" s="607" t="s">
        <v>247</v>
      </c>
      <c r="AQ11" s="608"/>
      <c r="AR11" s="608"/>
      <c r="AS11" s="608"/>
      <c r="AT11" s="608"/>
      <c r="AU11" s="608"/>
      <c r="AV11" s="608"/>
      <c r="AW11" s="608"/>
      <c r="AX11" s="608"/>
      <c r="AY11" s="608"/>
      <c r="AZ11" s="608"/>
      <c r="BA11" s="608"/>
      <c r="BB11" s="608"/>
      <c r="BC11" s="608"/>
      <c r="BD11" s="608"/>
      <c r="BE11" s="608"/>
      <c r="BF11" s="609"/>
      <c r="BG11" s="610">
        <v>263600</v>
      </c>
      <c r="BH11" s="611"/>
      <c r="BI11" s="611"/>
      <c r="BJ11" s="611"/>
      <c r="BK11" s="611"/>
      <c r="BL11" s="611"/>
      <c r="BM11" s="611"/>
      <c r="BN11" s="612"/>
      <c r="BO11" s="613">
        <v>3.3</v>
      </c>
      <c r="BP11" s="613"/>
      <c r="BQ11" s="613"/>
      <c r="BR11" s="613"/>
      <c r="BS11" s="614">
        <v>75109</v>
      </c>
      <c r="BT11" s="614"/>
      <c r="BU11" s="614"/>
      <c r="BV11" s="614"/>
      <c r="BW11" s="614"/>
      <c r="BX11" s="614"/>
      <c r="BY11" s="614"/>
      <c r="BZ11" s="614"/>
      <c r="CA11" s="614"/>
      <c r="CB11" s="618"/>
      <c r="CD11" s="607" t="s">
        <v>248</v>
      </c>
      <c r="CE11" s="608"/>
      <c r="CF11" s="608"/>
      <c r="CG11" s="608"/>
      <c r="CH11" s="608"/>
      <c r="CI11" s="608"/>
      <c r="CJ11" s="608"/>
      <c r="CK11" s="608"/>
      <c r="CL11" s="608"/>
      <c r="CM11" s="608"/>
      <c r="CN11" s="608"/>
      <c r="CO11" s="608"/>
      <c r="CP11" s="608"/>
      <c r="CQ11" s="609"/>
      <c r="CR11" s="610">
        <v>1324130</v>
      </c>
      <c r="CS11" s="611"/>
      <c r="CT11" s="611"/>
      <c r="CU11" s="611"/>
      <c r="CV11" s="611"/>
      <c r="CW11" s="611"/>
      <c r="CX11" s="611"/>
      <c r="CY11" s="612"/>
      <c r="CZ11" s="613">
        <v>5.2</v>
      </c>
      <c r="DA11" s="613"/>
      <c r="DB11" s="613"/>
      <c r="DC11" s="613"/>
      <c r="DD11" s="619">
        <v>213791</v>
      </c>
      <c r="DE11" s="611"/>
      <c r="DF11" s="611"/>
      <c r="DG11" s="611"/>
      <c r="DH11" s="611"/>
      <c r="DI11" s="611"/>
      <c r="DJ11" s="611"/>
      <c r="DK11" s="611"/>
      <c r="DL11" s="611"/>
      <c r="DM11" s="611"/>
      <c r="DN11" s="611"/>
      <c r="DO11" s="611"/>
      <c r="DP11" s="612"/>
      <c r="DQ11" s="619">
        <v>293950</v>
      </c>
      <c r="DR11" s="611"/>
      <c r="DS11" s="611"/>
      <c r="DT11" s="611"/>
      <c r="DU11" s="611"/>
      <c r="DV11" s="611"/>
      <c r="DW11" s="611"/>
      <c r="DX11" s="611"/>
      <c r="DY11" s="611"/>
      <c r="DZ11" s="611"/>
      <c r="EA11" s="611"/>
      <c r="EB11" s="611"/>
      <c r="EC11" s="620"/>
    </row>
    <row r="12" spans="2:143" ht="11.25" customHeight="1" x14ac:dyDescent="0.15">
      <c r="B12" s="607" t="s">
        <v>249</v>
      </c>
      <c r="C12" s="608"/>
      <c r="D12" s="608"/>
      <c r="E12" s="608"/>
      <c r="F12" s="608"/>
      <c r="G12" s="608"/>
      <c r="H12" s="608"/>
      <c r="I12" s="608"/>
      <c r="J12" s="608"/>
      <c r="K12" s="608"/>
      <c r="L12" s="608"/>
      <c r="M12" s="608"/>
      <c r="N12" s="608"/>
      <c r="O12" s="608"/>
      <c r="P12" s="608"/>
      <c r="Q12" s="609"/>
      <c r="R12" s="610">
        <v>18263</v>
      </c>
      <c r="S12" s="611"/>
      <c r="T12" s="611"/>
      <c r="U12" s="611"/>
      <c r="V12" s="611"/>
      <c r="W12" s="611"/>
      <c r="X12" s="611"/>
      <c r="Y12" s="612"/>
      <c r="Z12" s="613">
        <v>0.1</v>
      </c>
      <c r="AA12" s="613"/>
      <c r="AB12" s="613"/>
      <c r="AC12" s="613"/>
      <c r="AD12" s="614">
        <v>18263</v>
      </c>
      <c r="AE12" s="614"/>
      <c r="AF12" s="614"/>
      <c r="AG12" s="614"/>
      <c r="AH12" s="614"/>
      <c r="AI12" s="614"/>
      <c r="AJ12" s="614"/>
      <c r="AK12" s="614"/>
      <c r="AL12" s="615">
        <v>0.1</v>
      </c>
      <c r="AM12" s="616"/>
      <c r="AN12" s="616"/>
      <c r="AO12" s="617"/>
      <c r="AP12" s="607" t="s">
        <v>250</v>
      </c>
      <c r="AQ12" s="608"/>
      <c r="AR12" s="608"/>
      <c r="AS12" s="608"/>
      <c r="AT12" s="608"/>
      <c r="AU12" s="608"/>
      <c r="AV12" s="608"/>
      <c r="AW12" s="608"/>
      <c r="AX12" s="608"/>
      <c r="AY12" s="608"/>
      <c r="AZ12" s="608"/>
      <c r="BA12" s="608"/>
      <c r="BB12" s="608"/>
      <c r="BC12" s="608"/>
      <c r="BD12" s="608"/>
      <c r="BE12" s="608"/>
      <c r="BF12" s="609"/>
      <c r="BG12" s="610">
        <v>3506705</v>
      </c>
      <c r="BH12" s="611"/>
      <c r="BI12" s="611"/>
      <c r="BJ12" s="611"/>
      <c r="BK12" s="611"/>
      <c r="BL12" s="611"/>
      <c r="BM12" s="611"/>
      <c r="BN12" s="612"/>
      <c r="BO12" s="613">
        <v>44.2</v>
      </c>
      <c r="BP12" s="613"/>
      <c r="BQ12" s="613"/>
      <c r="BR12" s="613"/>
      <c r="BS12" s="614" t="s">
        <v>238</v>
      </c>
      <c r="BT12" s="614"/>
      <c r="BU12" s="614"/>
      <c r="BV12" s="614"/>
      <c r="BW12" s="614"/>
      <c r="BX12" s="614"/>
      <c r="BY12" s="614"/>
      <c r="BZ12" s="614"/>
      <c r="CA12" s="614"/>
      <c r="CB12" s="618"/>
      <c r="CD12" s="607" t="s">
        <v>251</v>
      </c>
      <c r="CE12" s="608"/>
      <c r="CF12" s="608"/>
      <c r="CG12" s="608"/>
      <c r="CH12" s="608"/>
      <c r="CI12" s="608"/>
      <c r="CJ12" s="608"/>
      <c r="CK12" s="608"/>
      <c r="CL12" s="608"/>
      <c r="CM12" s="608"/>
      <c r="CN12" s="608"/>
      <c r="CO12" s="608"/>
      <c r="CP12" s="608"/>
      <c r="CQ12" s="609"/>
      <c r="CR12" s="610">
        <v>597253</v>
      </c>
      <c r="CS12" s="611"/>
      <c r="CT12" s="611"/>
      <c r="CU12" s="611"/>
      <c r="CV12" s="611"/>
      <c r="CW12" s="611"/>
      <c r="CX12" s="611"/>
      <c r="CY12" s="612"/>
      <c r="CZ12" s="613">
        <v>2.4</v>
      </c>
      <c r="DA12" s="613"/>
      <c r="DB12" s="613"/>
      <c r="DC12" s="613"/>
      <c r="DD12" s="619">
        <v>19815</v>
      </c>
      <c r="DE12" s="611"/>
      <c r="DF12" s="611"/>
      <c r="DG12" s="611"/>
      <c r="DH12" s="611"/>
      <c r="DI12" s="611"/>
      <c r="DJ12" s="611"/>
      <c r="DK12" s="611"/>
      <c r="DL12" s="611"/>
      <c r="DM12" s="611"/>
      <c r="DN12" s="611"/>
      <c r="DO12" s="611"/>
      <c r="DP12" s="612"/>
      <c r="DQ12" s="619">
        <v>315222</v>
      </c>
      <c r="DR12" s="611"/>
      <c r="DS12" s="611"/>
      <c r="DT12" s="611"/>
      <c r="DU12" s="611"/>
      <c r="DV12" s="611"/>
      <c r="DW12" s="611"/>
      <c r="DX12" s="611"/>
      <c r="DY12" s="611"/>
      <c r="DZ12" s="611"/>
      <c r="EA12" s="611"/>
      <c r="EB12" s="611"/>
      <c r="EC12" s="620"/>
    </row>
    <row r="13" spans="2:143" ht="11.25" customHeight="1" x14ac:dyDescent="0.15">
      <c r="B13" s="607" t="s">
        <v>252</v>
      </c>
      <c r="C13" s="608"/>
      <c r="D13" s="608"/>
      <c r="E13" s="608"/>
      <c r="F13" s="608"/>
      <c r="G13" s="608"/>
      <c r="H13" s="608"/>
      <c r="I13" s="608"/>
      <c r="J13" s="608"/>
      <c r="K13" s="608"/>
      <c r="L13" s="608"/>
      <c r="M13" s="608"/>
      <c r="N13" s="608"/>
      <c r="O13" s="608"/>
      <c r="P13" s="608"/>
      <c r="Q13" s="609"/>
      <c r="R13" s="610" t="s">
        <v>129</v>
      </c>
      <c r="S13" s="611"/>
      <c r="T13" s="611"/>
      <c r="U13" s="611"/>
      <c r="V13" s="611"/>
      <c r="W13" s="611"/>
      <c r="X13" s="611"/>
      <c r="Y13" s="612"/>
      <c r="Z13" s="613" t="s">
        <v>129</v>
      </c>
      <c r="AA13" s="613"/>
      <c r="AB13" s="613"/>
      <c r="AC13" s="613"/>
      <c r="AD13" s="614" t="s">
        <v>129</v>
      </c>
      <c r="AE13" s="614"/>
      <c r="AF13" s="614"/>
      <c r="AG13" s="614"/>
      <c r="AH13" s="614"/>
      <c r="AI13" s="614"/>
      <c r="AJ13" s="614"/>
      <c r="AK13" s="614"/>
      <c r="AL13" s="615" t="s">
        <v>129</v>
      </c>
      <c r="AM13" s="616"/>
      <c r="AN13" s="616"/>
      <c r="AO13" s="617"/>
      <c r="AP13" s="607" t="s">
        <v>253</v>
      </c>
      <c r="AQ13" s="608"/>
      <c r="AR13" s="608"/>
      <c r="AS13" s="608"/>
      <c r="AT13" s="608"/>
      <c r="AU13" s="608"/>
      <c r="AV13" s="608"/>
      <c r="AW13" s="608"/>
      <c r="AX13" s="608"/>
      <c r="AY13" s="608"/>
      <c r="AZ13" s="608"/>
      <c r="BA13" s="608"/>
      <c r="BB13" s="608"/>
      <c r="BC13" s="608"/>
      <c r="BD13" s="608"/>
      <c r="BE13" s="608"/>
      <c r="BF13" s="609"/>
      <c r="BG13" s="610">
        <v>3488906</v>
      </c>
      <c r="BH13" s="611"/>
      <c r="BI13" s="611"/>
      <c r="BJ13" s="611"/>
      <c r="BK13" s="611"/>
      <c r="BL13" s="611"/>
      <c r="BM13" s="611"/>
      <c r="BN13" s="612"/>
      <c r="BO13" s="613">
        <v>44</v>
      </c>
      <c r="BP13" s="613"/>
      <c r="BQ13" s="613"/>
      <c r="BR13" s="613"/>
      <c r="BS13" s="614" t="s">
        <v>129</v>
      </c>
      <c r="BT13" s="614"/>
      <c r="BU13" s="614"/>
      <c r="BV13" s="614"/>
      <c r="BW13" s="614"/>
      <c r="BX13" s="614"/>
      <c r="BY13" s="614"/>
      <c r="BZ13" s="614"/>
      <c r="CA13" s="614"/>
      <c r="CB13" s="618"/>
      <c r="CD13" s="607" t="s">
        <v>254</v>
      </c>
      <c r="CE13" s="608"/>
      <c r="CF13" s="608"/>
      <c r="CG13" s="608"/>
      <c r="CH13" s="608"/>
      <c r="CI13" s="608"/>
      <c r="CJ13" s="608"/>
      <c r="CK13" s="608"/>
      <c r="CL13" s="608"/>
      <c r="CM13" s="608"/>
      <c r="CN13" s="608"/>
      <c r="CO13" s="608"/>
      <c r="CP13" s="608"/>
      <c r="CQ13" s="609"/>
      <c r="CR13" s="610">
        <v>1622618</v>
      </c>
      <c r="CS13" s="611"/>
      <c r="CT13" s="611"/>
      <c r="CU13" s="611"/>
      <c r="CV13" s="611"/>
      <c r="CW13" s="611"/>
      <c r="CX13" s="611"/>
      <c r="CY13" s="612"/>
      <c r="CZ13" s="613">
        <v>6.4</v>
      </c>
      <c r="DA13" s="613"/>
      <c r="DB13" s="613"/>
      <c r="DC13" s="613"/>
      <c r="DD13" s="619">
        <v>350286</v>
      </c>
      <c r="DE13" s="611"/>
      <c r="DF13" s="611"/>
      <c r="DG13" s="611"/>
      <c r="DH13" s="611"/>
      <c r="DI13" s="611"/>
      <c r="DJ13" s="611"/>
      <c r="DK13" s="611"/>
      <c r="DL13" s="611"/>
      <c r="DM13" s="611"/>
      <c r="DN13" s="611"/>
      <c r="DO13" s="611"/>
      <c r="DP13" s="612"/>
      <c r="DQ13" s="619">
        <v>1296175</v>
      </c>
      <c r="DR13" s="611"/>
      <c r="DS13" s="611"/>
      <c r="DT13" s="611"/>
      <c r="DU13" s="611"/>
      <c r="DV13" s="611"/>
      <c r="DW13" s="611"/>
      <c r="DX13" s="611"/>
      <c r="DY13" s="611"/>
      <c r="DZ13" s="611"/>
      <c r="EA13" s="611"/>
      <c r="EB13" s="611"/>
      <c r="EC13" s="620"/>
    </row>
    <row r="14" spans="2:143" ht="11.25" customHeight="1" x14ac:dyDescent="0.15">
      <c r="B14" s="607" t="s">
        <v>255</v>
      </c>
      <c r="C14" s="608"/>
      <c r="D14" s="608"/>
      <c r="E14" s="608"/>
      <c r="F14" s="608"/>
      <c r="G14" s="608"/>
      <c r="H14" s="608"/>
      <c r="I14" s="608"/>
      <c r="J14" s="608"/>
      <c r="K14" s="608"/>
      <c r="L14" s="608"/>
      <c r="M14" s="608"/>
      <c r="N14" s="608"/>
      <c r="O14" s="608"/>
      <c r="P14" s="608"/>
      <c r="Q14" s="609"/>
      <c r="R14" s="610">
        <v>725</v>
      </c>
      <c r="S14" s="611"/>
      <c r="T14" s="611"/>
      <c r="U14" s="611"/>
      <c r="V14" s="611"/>
      <c r="W14" s="611"/>
      <c r="X14" s="611"/>
      <c r="Y14" s="612"/>
      <c r="Z14" s="613">
        <v>0</v>
      </c>
      <c r="AA14" s="613"/>
      <c r="AB14" s="613"/>
      <c r="AC14" s="613"/>
      <c r="AD14" s="614">
        <v>725</v>
      </c>
      <c r="AE14" s="614"/>
      <c r="AF14" s="614"/>
      <c r="AG14" s="614"/>
      <c r="AH14" s="614"/>
      <c r="AI14" s="614"/>
      <c r="AJ14" s="614"/>
      <c r="AK14" s="614"/>
      <c r="AL14" s="615">
        <v>0</v>
      </c>
      <c r="AM14" s="616"/>
      <c r="AN14" s="616"/>
      <c r="AO14" s="617"/>
      <c r="AP14" s="607" t="s">
        <v>256</v>
      </c>
      <c r="AQ14" s="608"/>
      <c r="AR14" s="608"/>
      <c r="AS14" s="608"/>
      <c r="AT14" s="608"/>
      <c r="AU14" s="608"/>
      <c r="AV14" s="608"/>
      <c r="AW14" s="608"/>
      <c r="AX14" s="608"/>
      <c r="AY14" s="608"/>
      <c r="AZ14" s="608"/>
      <c r="BA14" s="608"/>
      <c r="BB14" s="608"/>
      <c r="BC14" s="608"/>
      <c r="BD14" s="608"/>
      <c r="BE14" s="608"/>
      <c r="BF14" s="609"/>
      <c r="BG14" s="610">
        <v>206823</v>
      </c>
      <c r="BH14" s="611"/>
      <c r="BI14" s="611"/>
      <c r="BJ14" s="611"/>
      <c r="BK14" s="611"/>
      <c r="BL14" s="611"/>
      <c r="BM14" s="611"/>
      <c r="BN14" s="612"/>
      <c r="BO14" s="613">
        <v>2.6</v>
      </c>
      <c r="BP14" s="613"/>
      <c r="BQ14" s="613"/>
      <c r="BR14" s="613"/>
      <c r="BS14" s="614" t="s">
        <v>129</v>
      </c>
      <c r="BT14" s="614"/>
      <c r="BU14" s="614"/>
      <c r="BV14" s="614"/>
      <c r="BW14" s="614"/>
      <c r="BX14" s="614"/>
      <c r="BY14" s="614"/>
      <c r="BZ14" s="614"/>
      <c r="CA14" s="614"/>
      <c r="CB14" s="618"/>
      <c r="CD14" s="607" t="s">
        <v>257</v>
      </c>
      <c r="CE14" s="608"/>
      <c r="CF14" s="608"/>
      <c r="CG14" s="608"/>
      <c r="CH14" s="608"/>
      <c r="CI14" s="608"/>
      <c r="CJ14" s="608"/>
      <c r="CK14" s="608"/>
      <c r="CL14" s="608"/>
      <c r="CM14" s="608"/>
      <c r="CN14" s="608"/>
      <c r="CO14" s="608"/>
      <c r="CP14" s="608"/>
      <c r="CQ14" s="609"/>
      <c r="CR14" s="610">
        <v>965648</v>
      </c>
      <c r="CS14" s="611"/>
      <c r="CT14" s="611"/>
      <c r="CU14" s="611"/>
      <c r="CV14" s="611"/>
      <c r="CW14" s="611"/>
      <c r="CX14" s="611"/>
      <c r="CY14" s="612"/>
      <c r="CZ14" s="613">
        <v>3.8</v>
      </c>
      <c r="DA14" s="613"/>
      <c r="DB14" s="613"/>
      <c r="DC14" s="613"/>
      <c r="DD14" s="619">
        <v>9640</v>
      </c>
      <c r="DE14" s="611"/>
      <c r="DF14" s="611"/>
      <c r="DG14" s="611"/>
      <c r="DH14" s="611"/>
      <c r="DI14" s="611"/>
      <c r="DJ14" s="611"/>
      <c r="DK14" s="611"/>
      <c r="DL14" s="611"/>
      <c r="DM14" s="611"/>
      <c r="DN14" s="611"/>
      <c r="DO14" s="611"/>
      <c r="DP14" s="612"/>
      <c r="DQ14" s="619">
        <v>944628</v>
      </c>
      <c r="DR14" s="611"/>
      <c r="DS14" s="611"/>
      <c r="DT14" s="611"/>
      <c r="DU14" s="611"/>
      <c r="DV14" s="611"/>
      <c r="DW14" s="611"/>
      <c r="DX14" s="611"/>
      <c r="DY14" s="611"/>
      <c r="DZ14" s="611"/>
      <c r="EA14" s="611"/>
      <c r="EB14" s="611"/>
      <c r="EC14" s="620"/>
    </row>
    <row r="15" spans="2:143" ht="11.25" customHeight="1" x14ac:dyDescent="0.15">
      <c r="B15" s="607" t="s">
        <v>258</v>
      </c>
      <c r="C15" s="608"/>
      <c r="D15" s="608"/>
      <c r="E15" s="608"/>
      <c r="F15" s="608"/>
      <c r="G15" s="608"/>
      <c r="H15" s="608"/>
      <c r="I15" s="608"/>
      <c r="J15" s="608"/>
      <c r="K15" s="608"/>
      <c r="L15" s="608"/>
      <c r="M15" s="608"/>
      <c r="N15" s="608"/>
      <c r="O15" s="608"/>
      <c r="P15" s="608"/>
      <c r="Q15" s="609"/>
      <c r="R15" s="610" t="s">
        <v>238</v>
      </c>
      <c r="S15" s="611"/>
      <c r="T15" s="611"/>
      <c r="U15" s="611"/>
      <c r="V15" s="611"/>
      <c r="W15" s="611"/>
      <c r="X15" s="611"/>
      <c r="Y15" s="612"/>
      <c r="Z15" s="613" t="s">
        <v>129</v>
      </c>
      <c r="AA15" s="613"/>
      <c r="AB15" s="613"/>
      <c r="AC15" s="613"/>
      <c r="AD15" s="614" t="s">
        <v>129</v>
      </c>
      <c r="AE15" s="614"/>
      <c r="AF15" s="614"/>
      <c r="AG15" s="614"/>
      <c r="AH15" s="614"/>
      <c r="AI15" s="614"/>
      <c r="AJ15" s="614"/>
      <c r="AK15" s="614"/>
      <c r="AL15" s="615" t="s">
        <v>129</v>
      </c>
      <c r="AM15" s="616"/>
      <c r="AN15" s="616"/>
      <c r="AO15" s="617"/>
      <c r="AP15" s="607" t="s">
        <v>259</v>
      </c>
      <c r="AQ15" s="608"/>
      <c r="AR15" s="608"/>
      <c r="AS15" s="608"/>
      <c r="AT15" s="608"/>
      <c r="AU15" s="608"/>
      <c r="AV15" s="608"/>
      <c r="AW15" s="608"/>
      <c r="AX15" s="608"/>
      <c r="AY15" s="608"/>
      <c r="AZ15" s="608"/>
      <c r="BA15" s="608"/>
      <c r="BB15" s="608"/>
      <c r="BC15" s="608"/>
      <c r="BD15" s="608"/>
      <c r="BE15" s="608"/>
      <c r="BF15" s="609"/>
      <c r="BG15" s="610">
        <v>469566</v>
      </c>
      <c r="BH15" s="611"/>
      <c r="BI15" s="611"/>
      <c r="BJ15" s="611"/>
      <c r="BK15" s="611"/>
      <c r="BL15" s="611"/>
      <c r="BM15" s="611"/>
      <c r="BN15" s="612"/>
      <c r="BO15" s="613">
        <v>5.9</v>
      </c>
      <c r="BP15" s="613"/>
      <c r="BQ15" s="613"/>
      <c r="BR15" s="613"/>
      <c r="BS15" s="614" t="s">
        <v>129</v>
      </c>
      <c r="BT15" s="614"/>
      <c r="BU15" s="614"/>
      <c r="BV15" s="614"/>
      <c r="BW15" s="614"/>
      <c r="BX15" s="614"/>
      <c r="BY15" s="614"/>
      <c r="BZ15" s="614"/>
      <c r="CA15" s="614"/>
      <c r="CB15" s="618"/>
      <c r="CD15" s="607" t="s">
        <v>260</v>
      </c>
      <c r="CE15" s="608"/>
      <c r="CF15" s="608"/>
      <c r="CG15" s="608"/>
      <c r="CH15" s="608"/>
      <c r="CI15" s="608"/>
      <c r="CJ15" s="608"/>
      <c r="CK15" s="608"/>
      <c r="CL15" s="608"/>
      <c r="CM15" s="608"/>
      <c r="CN15" s="608"/>
      <c r="CO15" s="608"/>
      <c r="CP15" s="608"/>
      <c r="CQ15" s="609"/>
      <c r="CR15" s="610">
        <v>2849169</v>
      </c>
      <c r="CS15" s="611"/>
      <c r="CT15" s="611"/>
      <c r="CU15" s="611"/>
      <c r="CV15" s="611"/>
      <c r="CW15" s="611"/>
      <c r="CX15" s="611"/>
      <c r="CY15" s="612"/>
      <c r="CZ15" s="613">
        <v>11.2</v>
      </c>
      <c r="DA15" s="613"/>
      <c r="DB15" s="613"/>
      <c r="DC15" s="613"/>
      <c r="DD15" s="619">
        <v>502265</v>
      </c>
      <c r="DE15" s="611"/>
      <c r="DF15" s="611"/>
      <c r="DG15" s="611"/>
      <c r="DH15" s="611"/>
      <c r="DI15" s="611"/>
      <c r="DJ15" s="611"/>
      <c r="DK15" s="611"/>
      <c r="DL15" s="611"/>
      <c r="DM15" s="611"/>
      <c r="DN15" s="611"/>
      <c r="DO15" s="611"/>
      <c r="DP15" s="612"/>
      <c r="DQ15" s="619">
        <v>2118902</v>
      </c>
      <c r="DR15" s="611"/>
      <c r="DS15" s="611"/>
      <c r="DT15" s="611"/>
      <c r="DU15" s="611"/>
      <c r="DV15" s="611"/>
      <c r="DW15" s="611"/>
      <c r="DX15" s="611"/>
      <c r="DY15" s="611"/>
      <c r="DZ15" s="611"/>
      <c r="EA15" s="611"/>
      <c r="EB15" s="611"/>
      <c r="EC15" s="620"/>
    </row>
    <row r="16" spans="2:143" ht="11.25" customHeight="1" x14ac:dyDescent="0.15">
      <c r="B16" s="607" t="s">
        <v>261</v>
      </c>
      <c r="C16" s="608"/>
      <c r="D16" s="608"/>
      <c r="E16" s="608"/>
      <c r="F16" s="608"/>
      <c r="G16" s="608"/>
      <c r="H16" s="608"/>
      <c r="I16" s="608"/>
      <c r="J16" s="608"/>
      <c r="K16" s="608"/>
      <c r="L16" s="608"/>
      <c r="M16" s="608"/>
      <c r="N16" s="608"/>
      <c r="O16" s="608"/>
      <c r="P16" s="608"/>
      <c r="Q16" s="609"/>
      <c r="R16" s="610">
        <v>32724</v>
      </c>
      <c r="S16" s="611"/>
      <c r="T16" s="611"/>
      <c r="U16" s="611"/>
      <c r="V16" s="611"/>
      <c r="W16" s="611"/>
      <c r="X16" s="611"/>
      <c r="Y16" s="612"/>
      <c r="Z16" s="613">
        <v>0.1</v>
      </c>
      <c r="AA16" s="613"/>
      <c r="AB16" s="613"/>
      <c r="AC16" s="613"/>
      <c r="AD16" s="614">
        <v>32724</v>
      </c>
      <c r="AE16" s="614"/>
      <c r="AF16" s="614"/>
      <c r="AG16" s="614"/>
      <c r="AH16" s="614"/>
      <c r="AI16" s="614"/>
      <c r="AJ16" s="614"/>
      <c r="AK16" s="614"/>
      <c r="AL16" s="615">
        <v>0.2</v>
      </c>
      <c r="AM16" s="616"/>
      <c r="AN16" s="616"/>
      <c r="AO16" s="617"/>
      <c r="AP16" s="607" t="s">
        <v>262</v>
      </c>
      <c r="AQ16" s="608"/>
      <c r="AR16" s="608"/>
      <c r="AS16" s="608"/>
      <c r="AT16" s="608"/>
      <c r="AU16" s="608"/>
      <c r="AV16" s="608"/>
      <c r="AW16" s="608"/>
      <c r="AX16" s="608"/>
      <c r="AY16" s="608"/>
      <c r="AZ16" s="608"/>
      <c r="BA16" s="608"/>
      <c r="BB16" s="608"/>
      <c r="BC16" s="608"/>
      <c r="BD16" s="608"/>
      <c r="BE16" s="608"/>
      <c r="BF16" s="609"/>
      <c r="BG16" s="610" t="s">
        <v>129</v>
      </c>
      <c r="BH16" s="611"/>
      <c r="BI16" s="611"/>
      <c r="BJ16" s="611"/>
      <c r="BK16" s="611"/>
      <c r="BL16" s="611"/>
      <c r="BM16" s="611"/>
      <c r="BN16" s="612"/>
      <c r="BO16" s="613" t="s">
        <v>129</v>
      </c>
      <c r="BP16" s="613"/>
      <c r="BQ16" s="613"/>
      <c r="BR16" s="613"/>
      <c r="BS16" s="614" t="s">
        <v>129</v>
      </c>
      <c r="BT16" s="614"/>
      <c r="BU16" s="614"/>
      <c r="BV16" s="614"/>
      <c r="BW16" s="614"/>
      <c r="BX16" s="614"/>
      <c r="BY16" s="614"/>
      <c r="BZ16" s="614"/>
      <c r="CA16" s="614"/>
      <c r="CB16" s="618"/>
      <c r="CD16" s="607" t="s">
        <v>263</v>
      </c>
      <c r="CE16" s="608"/>
      <c r="CF16" s="608"/>
      <c r="CG16" s="608"/>
      <c r="CH16" s="608"/>
      <c r="CI16" s="608"/>
      <c r="CJ16" s="608"/>
      <c r="CK16" s="608"/>
      <c r="CL16" s="608"/>
      <c r="CM16" s="608"/>
      <c r="CN16" s="608"/>
      <c r="CO16" s="608"/>
      <c r="CP16" s="608"/>
      <c r="CQ16" s="609"/>
      <c r="CR16" s="610" t="s">
        <v>129</v>
      </c>
      <c r="CS16" s="611"/>
      <c r="CT16" s="611"/>
      <c r="CU16" s="611"/>
      <c r="CV16" s="611"/>
      <c r="CW16" s="611"/>
      <c r="CX16" s="611"/>
      <c r="CY16" s="612"/>
      <c r="CZ16" s="613" t="s">
        <v>238</v>
      </c>
      <c r="DA16" s="613"/>
      <c r="DB16" s="613"/>
      <c r="DC16" s="613"/>
      <c r="DD16" s="619" t="s">
        <v>238</v>
      </c>
      <c r="DE16" s="611"/>
      <c r="DF16" s="611"/>
      <c r="DG16" s="611"/>
      <c r="DH16" s="611"/>
      <c r="DI16" s="611"/>
      <c r="DJ16" s="611"/>
      <c r="DK16" s="611"/>
      <c r="DL16" s="611"/>
      <c r="DM16" s="611"/>
      <c r="DN16" s="611"/>
      <c r="DO16" s="611"/>
      <c r="DP16" s="612"/>
      <c r="DQ16" s="619" t="s">
        <v>129</v>
      </c>
      <c r="DR16" s="611"/>
      <c r="DS16" s="611"/>
      <c r="DT16" s="611"/>
      <c r="DU16" s="611"/>
      <c r="DV16" s="611"/>
      <c r="DW16" s="611"/>
      <c r="DX16" s="611"/>
      <c r="DY16" s="611"/>
      <c r="DZ16" s="611"/>
      <c r="EA16" s="611"/>
      <c r="EB16" s="611"/>
      <c r="EC16" s="620"/>
    </row>
    <row r="17" spans="2:133" ht="11.25" customHeight="1" x14ac:dyDescent="0.15">
      <c r="B17" s="607" t="s">
        <v>264</v>
      </c>
      <c r="C17" s="608"/>
      <c r="D17" s="608"/>
      <c r="E17" s="608"/>
      <c r="F17" s="608"/>
      <c r="G17" s="608"/>
      <c r="H17" s="608"/>
      <c r="I17" s="608"/>
      <c r="J17" s="608"/>
      <c r="K17" s="608"/>
      <c r="L17" s="608"/>
      <c r="M17" s="608"/>
      <c r="N17" s="608"/>
      <c r="O17" s="608"/>
      <c r="P17" s="608"/>
      <c r="Q17" s="609"/>
      <c r="R17" s="610">
        <v>130765</v>
      </c>
      <c r="S17" s="611"/>
      <c r="T17" s="611"/>
      <c r="U17" s="611"/>
      <c r="V17" s="611"/>
      <c r="W17" s="611"/>
      <c r="X17" s="611"/>
      <c r="Y17" s="612"/>
      <c r="Z17" s="613">
        <v>0.5</v>
      </c>
      <c r="AA17" s="613"/>
      <c r="AB17" s="613"/>
      <c r="AC17" s="613"/>
      <c r="AD17" s="614">
        <v>130765</v>
      </c>
      <c r="AE17" s="614"/>
      <c r="AF17" s="614"/>
      <c r="AG17" s="614"/>
      <c r="AH17" s="614"/>
      <c r="AI17" s="614"/>
      <c r="AJ17" s="614"/>
      <c r="AK17" s="614"/>
      <c r="AL17" s="615">
        <v>0.9</v>
      </c>
      <c r="AM17" s="616"/>
      <c r="AN17" s="616"/>
      <c r="AO17" s="617"/>
      <c r="AP17" s="607" t="s">
        <v>265</v>
      </c>
      <c r="AQ17" s="608"/>
      <c r="AR17" s="608"/>
      <c r="AS17" s="608"/>
      <c r="AT17" s="608"/>
      <c r="AU17" s="608"/>
      <c r="AV17" s="608"/>
      <c r="AW17" s="608"/>
      <c r="AX17" s="608"/>
      <c r="AY17" s="608"/>
      <c r="AZ17" s="608"/>
      <c r="BA17" s="608"/>
      <c r="BB17" s="608"/>
      <c r="BC17" s="608"/>
      <c r="BD17" s="608"/>
      <c r="BE17" s="608"/>
      <c r="BF17" s="609"/>
      <c r="BG17" s="610" t="s">
        <v>129</v>
      </c>
      <c r="BH17" s="611"/>
      <c r="BI17" s="611"/>
      <c r="BJ17" s="611"/>
      <c r="BK17" s="611"/>
      <c r="BL17" s="611"/>
      <c r="BM17" s="611"/>
      <c r="BN17" s="612"/>
      <c r="BO17" s="613" t="s">
        <v>238</v>
      </c>
      <c r="BP17" s="613"/>
      <c r="BQ17" s="613"/>
      <c r="BR17" s="613"/>
      <c r="BS17" s="614" t="s">
        <v>238</v>
      </c>
      <c r="BT17" s="614"/>
      <c r="BU17" s="614"/>
      <c r="BV17" s="614"/>
      <c r="BW17" s="614"/>
      <c r="BX17" s="614"/>
      <c r="BY17" s="614"/>
      <c r="BZ17" s="614"/>
      <c r="CA17" s="614"/>
      <c r="CB17" s="618"/>
      <c r="CD17" s="607" t="s">
        <v>266</v>
      </c>
      <c r="CE17" s="608"/>
      <c r="CF17" s="608"/>
      <c r="CG17" s="608"/>
      <c r="CH17" s="608"/>
      <c r="CI17" s="608"/>
      <c r="CJ17" s="608"/>
      <c r="CK17" s="608"/>
      <c r="CL17" s="608"/>
      <c r="CM17" s="608"/>
      <c r="CN17" s="608"/>
      <c r="CO17" s="608"/>
      <c r="CP17" s="608"/>
      <c r="CQ17" s="609"/>
      <c r="CR17" s="610">
        <v>3128192</v>
      </c>
      <c r="CS17" s="611"/>
      <c r="CT17" s="611"/>
      <c r="CU17" s="611"/>
      <c r="CV17" s="611"/>
      <c r="CW17" s="611"/>
      <c r="CX17" s="611"/>
      <c r="CY17" s="612"/>
      <c r="CZ17" s="613">
        <v>12.3</v>
      </c>
      <c r="DA17" s="613"/>
      <c r="DB17" s="613"/>
      <c r="DC17" s="613"/>
      <c r="DD17" s="619" t="s">
        <v>129</v>
      </c>
      <c r="DE17" s="611"/>
      <c r="DF17" s="611"/>
      <c r="DG17" s="611"/>
      <c r="DH17" s="611"/>
      <c r="DI17" s="611"/>
      <c r="DJ17" s="611"/>
      <c r="DK17" s="611"/>
      <c r="DL17" s="611"/>
      <c r="DM17" s="611"/>
      <c r="DN17" s="611"/>
      <c r="DO17" s="611"/>
      <c r="DP17" s="612"/>
      <c r="DQ17" s="619">
        <v>3088864</v>
      </c>
      <c r="DR17" s="611"/>
      <c r="DS17" s="611"/>
      <c r="DT17" s="611"/>
      <c r="DU17" s="611"/>
      <c r="DV17" s="611"/>
      <c r="DW17" s="611"/>
      <c r="DX17" s="611"/>
      <c r="DY17" s="611"/>
      <c r="DZ17" s="611"/>
      <c r="EA17" s="611"/>
      <c r="EB17" s="611"/>
      <c r="EC17" s="620"/>
    </row>
    <row r="18" spans="2:133" ht="11.25" customHeight="1" x14ac:dyDescent="0.15">
      <c r="B18" s="607" t="s">
        <v>267</v>
      </c>
      <c r="C18" s="608"/>
      <c r="D18" s="608"/>
      <c r="E18" s="608"/>
      <c r="F18" s="608"/>
      <c r="G18" s="608"/>
      <c r="H18" s="608"/>
      <c r="I18" s="608"/>
      <c r="J18" s="608"/>
      <c r="K18" s="608"/>
      <c r="L18" s="608"/>
      <c r="M18" s="608"/>
      <c r="N18" s="608"/>
      <c r="O18" s="608"/>
      <c r="P18" s="608"/>
      <c r="Q18" s="609"/>
      <c r="R18" s="610">
        <v>27561</v>
      </c>
      <c r="S18" s="611"/>
      <c r="T18" s="611"/>
      <c r="U18" s="611"/>
      <c r="V18" s="611"/>
      <c r="W18" s="611"/>
      <c r="X18" s="611"/>
      <c r="Y18" s="612"/>
      <c r="Z18" s="613">
        <v>0.1</v>
      </c>
      <c r="AA18" s="613"/>
      <c r="AB18" s="613"/>
      <c r="AC18" s="613"/>
      <c r="AD18" s="614">
        <v>27561</v>
      </c>
      <c r="AE18" s="614"/>
      <c r="AF18" s="614"/>
      <c r="AG18" s="614"/>
      <c r="AH18" s="614"/>
      <c r="AI18" s="614"/>
      <c r="AJ18" s="614"/>
      <c r="AK18" s="614"/>
      <c r="AL18" s="615">
        <v>0.2</v>
      </c>
      <c r="AM18" s="616"/>
      <c r="AN18" s="616"/>
      <c r="AO18" s="617"/>
      <c r="AP18" s="607" t="s">
        <v>268</v>
      </c>
      <c r="AQ18" s="608"/>
      <c r="AR18" s="608"/>
      <c r="AS18" s="608"/>
      <c r="AT18" s="608"/>
      <c r="AU18" s="608"/>
      <c r="AV18" s="608"/>
      <c r="AW18" s="608"/>
      <c r="AX18" s="608"/>
      <c r="AY18" s="608"/>
      <c r="AZ18" s="608"/>
      <c r="BA18" s="608"/>
      <c r="BB18" s="608"/>
      <c r="BC18" s="608"/>
      <c r="BD18" s="608"/>
      <c r="BE18" s="608"/>
      <c r="BF18" s="609"/>
      <c r="BG18" s="610" t="s">
        <v>129</v>
      </c>
      <c r="BH18" s="611"/>
      <c r="BI18" s="611"/>
      <c r="BJ18" s="611"/>
      <c r="BK18" s="611"/>
      <c r="BL18" s="611"/>
      <c r="BM18" s="611"/>
      <c r="BN18" s="612"/>
      <c r="BO18" s="613" t="s">
        <v>129</v>
      </c>
      <c r="BP18" s="613"/>
      <c r="BQ18" s="613"/>
      <c r="BR18" s="613"/>
      <c r="BS18" s="614" t="s">
        <v>129</v>
      </c>
      <c r="BT18" s="614"/>
      <c r="BU18" s="614"/>
      <c r="BV18" s="614"/>
      <c r="BW18" s="614"/>
      <c r="BX18" s="614"/>
      <c r="BY18" s="614"/>
      <c r="BZ18" s="614"/>
      <c r="CA18" s="614"/>
      <c r="CB18" s="618"/>
      <c r="CD18" s="607" t="s">
        <v>269</v>
      </c>
      <c r="CE18" s="608"/>
      <c r="CF18" s="608"/>
      <c r="CG18" s="608"/>
      <c r="CH18" s="608"/>
      <c r="CI18" s="608"/>
      <c r="CJ18" s="608"/>
      <c r="CK18" s="608"/>
      <c r="CL18" s="608"/>
      <c r="CM18" s="608"/>
      <c r="CN18" s="608"/>
      <c r="CO18" s="608"/>
      <c r="CP18" s="608"/>
      <c r="CQ18" s="609"/>
      <c r="CR18" s="610" t="s">
        <v>129</v>
      </c>
      <c r="CS18" s="611"/>
      <c r="CT18" s="611"/>
      <c r="CU18" s="611"/>
      <c r="CV18" s="611"/>
      <c r="CW18" s="611"/>
      <c r="CX18" s="611"/>
      <c r="CY18" s="612"/>
      <c r="CZ18" s="613" t="s">
        <v>129</v>
      </c>
      <c r="DA18" s="613"/>
      <c r="DB18" s="613"/>
      <c r="DC18" s="613"/>
      <c r="DD18" s="619" t="s">
        <v>129</v>
      </c>
      <c r="DE18" s="611"/>
      <c r="DF18" s="611"/>
      <c r="DG18" s="611"/>
      <c r="DH18" s="611"/>
      <c r="DI18" s="611"/>
      <c r="DJ18" s="611"/>
      <c r="DK18" s="611"/>
      <c r="DL18" s="611"/>
      <c r="DM18" s="611"/>
      <c r="DN18" s="611"/>
      <c r="DO18" s="611"/>
      <c r="DP18" s="612"/>
      <c r="DQ18" s="619" t="s">
        <v>238</v>
      </c>
      <c r="DR18" s="611"/>
      <c r="DS18" s="611"/>
      <c r="DT18" s="611"/>
      <c r="DU18" s="611"/>
      <c r="DV18" s="611"/>
      <c r="DW18" s="611"/>
      <c r="DX18" s="611"/>
      <c r="DY18" s="611"/>
      <c r="DZ18" s="611"/>
      <c r="EA18" s="611"/>
      <c r="EB18" s="611"/>
      <c r="EC18" s="620"/>
    </row>
    <row r="19" spans="2:133" ht="11.25" customHeight="1" x14ac:dyDescent="0.15">
      <c r="B19" s="607" t="s">
        <v>270</v>
      </c>
      <c r="C19" s="608"/>
      <c r="D19" s="608"/>
      <c r="E19" s="608"/>
      <c r="F19" s="608"/>
      <c r="G19" s="608"/>
      <c r="H19" s="608"/>
      <c r="I19" s="608"/>
      <c r="J19" s="608"/>
      <c r="K19" s="608"/>
      <c r="L19" s="608"/>
      <c r="M19" s="608"/>
      <c r="N19" s="608"/>
      <c r="O19" s="608"/>
      <c r="P19" s="608"/>
      <c r="Q19" s="609"/>
      <c r="R19" s="610">
        <v>27561</v>
      </c>
      <c r="S19" s="611"/>
      <c r="T19" s="611"/>
      <c r="U19" s="611"/>
      <c r="V19" s="611"/>
      <c r="W19" s="611"/>
      <c r="X19" s="611"/>
      <c r="Y19" s="612"/>
      <c r="Z19" s="613">
        <v>0.1</v>
      </c>
      <c r="AA19" s="613"/>
      <c r="AB19" s="613"/>
      <c r="AC19" s="613"/>
      <c r="AD19" s="614">
        <v>27561</v>
      </c>
      <c r="AE19" s="614"/>
      <c r="AF19" s="614"/>
      <c r="AG19" s="614"/>
      <c r="AH19" s="614"/>
      <c r="AI19" s="614"/>
      <c r="AJ19" s="614"/>
      <c r="AK19" s="614"/>
      <c r="AL19" s="615">
        <v>0.2</v>
      </c>
      <c r="AM19" s="616"/>
      <c r="AN19" s="616"/>
      <c r="AO19" s="617"/>
      <c r="AP19" s="607" t="s">
        <v>271</v>
      </c>
      <c r="AQ19" s="608"/>
      <c r="AR19" s="608"/>
      <c r="AS19" s="608"/>
      <c r="AT19" s="608"/>
      <c r="AU19" s="608"/>
      <c r="AV19" s="608"/>
      <c r="AW19" s="608"/>
      <c r="AX19" s="608"/>
      <c r="AY19" s="608"/>
      <c r="AZ19" s="608"/>
      <c r="BA19" s="608"/>
      <c r="BB19" s="608"/>
      <c r="BC19" s="608"/>
      <c r="BD19" s="608"/>
      <c r="BE19" s="608"/>
      <c r="BF19" s="609"/>
      <c r="BG19" s="610">
        <v>450336</v>
      </c>
      <c r="BH19" s="611"/>
      <c r="BI19" s="611"/>
      <c r="BJ19" s="611"/>
      <c r="BK19" s="611"/>
      <c r="BL19" s="611"/>
      <c r="BM19" s="611"/>
      <c r="BN19" s="612"/>
      <c r="BO19" s="613">
        <v>5.7</v>
      </c>
      <c r="BP19" s="613"/>
      <c r="BQ19" s="613"/>
      <c r="BR19" s="613"/>
      <c r="BS19" s="614" t="s">
        <v>238</v>
      </c>
      <c r="BT19" s="614"/>
      <c r="BU19" s="614"/>
      <c r="BV19" s="614"/>
      <c r="BW19" s="614"/>
      <c r="BX19" s="614"/>
      <c r="BY19" s="614"/>
      <c r="BZ19" s="614"/>
      <c r="CA19" s="614"/>
      <c r="CB19" s="618"/>
      <c r="CD19" s="607" t="s">
        <v>272</v>
      </c>
      <c r="CE19" s="608"/>
      <c r="CF19" s="608"/>
      <c r="CG19" s="608"/>
      <c r="CH19" s="608"/>
      <c r="CI19" s="608"/>
      <c r="CJ19" s="608"/>
      <c r="CK19" s="608"/>
      <c r="CL19" s="608"/>
      <c r="CM19" s="608"/>
      <c r="CN19" s="608"/>
      <c r="CO19" s="608"/>
      <c r="CP19" s="608"/>
      <c r="CQ19" s="609"/>
      <c r="CR19" s="610" t="s">
        <v>129</v>
      </c>
      <c r="CS19" s="611"/>
      <c r="CT19" s="611"/>
      <c r="CU19" s="611"/>
      <c r="CV19" s="611"/>
      <c r="CW19" s="611"/>
      <c r="CX19" s="611"/>
      <c r="CY19" s="612"/>
      <c r="CZ19" s="613" t="s">
        <v>129</v>
      </c>
      <c r="DA19" s="613"/>
      <c r="DB19" s="613"/>
      <c r="DC19" s="613"/>
      <c r="DD19" s="619" t="s">
        <v>238</v>
      </c>
      <c r="DE19" s="611"/>
      <c r="DF19" s="611"/>
      <c r="DG19" s="611"/>
      <c r="DH19" s="611"/>
      <c r="DI19" s="611"/>
      <c r="DJ19" s="611"/>
      <c r="DK19" s="611"/>
      <c r="DL19" s="611"/>
      <c r="DM19" s="611"/>
      <c r="DN19" s="611"/>
      <c r="DO19" s="611"/>
      <c r="DP19" s="612"/>
      <c r="DQ19" s="619" t="s">
        <v>238</v>
      </c>
      <c r="DR19" s="611"/>
      <c r="DS19" s="611"/>
      <c r="DT19" s="611"/>
      <c r="DU19" s="611"/>
      <c r="DV19" s="611"/>
      <c r="DW19" s="611"/>
      <c r="DX19" s="611"/>
      <c r="DY19" s="611"/>
      <c r="DZ19" s="611"/>
      <c r="EA19" s="611"/>
      <c r="EB19" s="611"/>
      <c r="EC19" s="620"/>
    </row>
    <row r="20" spans="2:133" ht="11.25" customHeight="1" x14ac:dyDescent="0.15">
      <c r="B20" s="623" t="s">
        <v>273</v>
      </c>
      <c r="C20" s="624"/>
      <c r="D20" s="624"/>
      <c r="E20" s="624"/>
      <c r="F20" s="624"/>
      <c r="G20" s="624"/>
      <c r="H20" s="624"/>
      <c r="I20" s="624"/>
      <c r="J20" s="624"/>
      <c r="K20" s="624"/>
      <c r="L20" s="624"/>
      <c r="M20" s="624"/>
      <c r="N20" s="624"/>
      <c r="O20" s="624"/>
      <c r="P20" s="624"/>
      <c r="Q20" s="625"/>
      <c r="R20" s="610" t="s">
        <v>129</v>
      </c>
      <c r="S20" s="611"/>
      <c r="T20" s="611"/>
      <c r="U20" s="611"/>
      <c r="V20" s="611"/>
      <c r="W20" s="611"/>
      <c r="X20" s="611"/>
      <c r="Y20" s="612"/>
      <c r="Z20" s="613" t="s">
        <v>238</v>
      </c>
      <c r="AA20" s="613"/>
      <c r="AB20" s="613"/>
      <c r="AC20" s="613"/>
      <c r="AD20" s="614" t="s">
        <v>129</v>
      </c>
      <c r="AE20" s="614"/>
      <c r="AF20" s="614"/>
      <c r="AG20" s="614"/>
      <c r="AH20" s="614"/>
      <c r="AI20" s="614"/>
      <c r="AJ20" s="614"/>
      <c r="AK20" s="614"/>
      <c r="AL20" s="615" t="s">
        <v>238</v>
      </c>
      <c r="AM20" s="616"/>
      <c r="AN20" s="616"/>
      <c r="AO20" s="617"/>
      <c r="AP20" s="607" t="s">
        <v>274</v>
      </c>
      <c r="AQ20" s="608"/>
      <c r="AR20" s="608"/>
      <c r="AS20" s="608"/>
      <c r="AT20" s="608"/>
      <c r="AU20" s="608"/>
      <c r="AV20" s="608"/>
      <c r="AW20" s="608"/>
      <c r="AX20" s="608"/>
      <c r="AY20" s="608"/>
      <c r="AZ20" s="608"/>
      <c r="BA20" s="608"/>
      <c r="BB20" s="608"/>
      <c r="BC20" s="608"/>
      <c r="BD20" s="608"/>
      <c r="BE20" s="608"/>
      <c r="BF20" s="609"/>
      <c r="BG20" s="610">
        <v>450336</v>
      </c>
      <c r="BH20" s="611"/>
      <c r="BI20" s="611"/>
      <c r="BJ20" s="611"/>
      <c r="BK20" s="611"/>
      <c r="BL20" s="611"/>
      <c r="BM20" s="611"/>
      <c r="BN20" s="612"/>
      <c r="BO20" s="613">
        <v>5.7</v>
      </c>
      <c r="BP20" s="613"/>
      <c r="BQ20" s="613"/>
      <c r="BR20" s="613"/>
      <c r="BS20" s="614" t="s">
        <v>129</v>
      </c>
      <c r="BT20" s="614"/>
      <c r="BU20" s="614"/>
      <c r="BV20" s="614"/>
      <c r="BW20" s="614"/>
      <c r="BX20" s="614"/>
      <c r="BY20" s="614"/>
      <c r="BZ20" s="614"/>
      <c r="CA20" s="614"/>
      <c r="CB20" s="618"/>
      <c r="CD20" s="607" t="s">
        <v>275</v>
      </c>
      <c r="CE20" s="608"/>
      <c r="CF20" s="608"/>
      <c r="CG20" s="608"/>
      <c r="CH20" s="608"/>
      <c r="CI20" s="608"/>
      <c r="CJ20" s="608"/>
      <c r="CK20" s="608"/>
      <c r="CL20" s="608"/>
      <c r="CM20" s="608"/>
      <c r="CN20" s="608"/>
      <c r="CO20" s="608"/>
      <c r="CP20" s="608"/>
      <c r="CQ20" s="609"/>
      <c r="CR20" s="610">
        <v>25361353</v>
      </c>
      <c r="CS20" s="611"/>
      <c r="CT20" s="611"/>
      <c r="CU20" s="611"/>
      <c r="CV20" s="611"/>
      <c r="CW20" s="611"/>
      <c r="CX20" s="611"/>
      <c r="CY20" s="612"/>
      <c r="CZ20" s="613">
        <v>100</v>
      </c>
      <c r="DA20" s="613"/>
      <c r="DB20" s="613"/>
      <c r="DC20" s="613"/>
      <c r="DD20" s="619">
        <v>1666768</v>
      </c>
      <c r="DE20" s="611"/>
      <c r="DF20" s="611"/>
      <c r="DG20" s="611"/>
      <c r="DH20" s="611"/>
      <c r="DI20" s="611"/>
      <c r="DJ20" s="611"/>
      <c r="DK20" s="611"/>
      <c r="DL20" s="611"/>
      <c r="DM20" s="611"/>
      <c r="DN20" s="611"/>
      <c r="DO20" s="611"/>
      <c r="DP20" s="612"/>
      <c r="DQ20" s="619">
        <v>16701188</v>
      </c>
      <c r="DR20" s="611"/>
      <c r="DS20" s="611"/>
      <c r="DT20" s="611"/>
      <c r="DU20" s="611"/>
      <c r="DV20" s="611"/>
      <c r="DW20" s="611"/>
      <c r="DX20" s="611"/>
      <c r="DY20" s="611"/>
      <c r="DZ20" s="611"/>
      <c r="EA20" s="611"/>
      <c r="EB20" s="611"/>
      <c r="EC20" s="620"/>
    </row>
    <row r="21" spans="2:133" ht="11.25" customHeight="1" x14ac:dyDescent="0.15">
      <c r="B21" s="607" t="s">
        <v>276</v>
      </c>
      <c r="C21" s="608"/>
      <c r="D21" s="608"/>
      <c r="E21" s="608"/>
      <c r="F21" s="608"/>
      <c r="G21" s="608"/>
      <c r="H21" s="608"/>
      <c r="I21" s="608"/>
      <c r="J21" s="608"/>
      <c r="K21" s="608"/>
      <c r="L21" s="608"/>
      <c r="M21" s="608"/>
      <c r="N21" s="608"/>
      <c r="O21" s="608"/>
      <c r="P21" s="608"/>
      <c r="Q21" s="609"/>
      <c r="R21" s="610">
        <v>5727017</v>
      </c>
      <c r="S21" s="611"/>
      <c r="T21" s="611"/>
      <c r="U21" s="611"/>
      <c r="V21" s="611"/>
      <c r="W21" s="611"/>
      <c r="X21" s="611"/>
      <c r="Y21" s="612"/>
      <c r="Z21" s="613">
        <v>21.6</v>
      </c>
      <c r="AA21" s="613"/>
      <c r="AB21" s="613"/>
      <c r="AC21" s="613"/>
      <c r="AD21" s="614">
        <v>5267211</v>
      </c>
      <c r="AE21" s="614"/>
      <c r="AF21" s="614"/>
      <c r="AG21" s="614"/>
      <c r="AH21" s="614"/>
      <c r="AI21" s="614"/>
      <c r="AJ21" s="614"/>
      <c r="AK21" s="614"/>
      <c r="AL21" s="615">
        <v>35.299999999999997</v>
      </c>
      <c r="AM21" s="616"/>
      <c r="AN21" s="616"/>
      <c r="AO21" s="617"/>
      <c r="AP21" s="607" t="s">
        <v>277</v>
      </c>
      <c r="AQ21" s="626"/>
      <c r="AR21" s="626"/>
      <c r="AS21" s="626"/>
      <c r="AT21" s="626"/>
      <c r="AU21" s="626"/>
      <c r="AV21" s="626"/>
      <c r="AW21" s="626"/>
      <c r="AX21" s="626"/>
      <c r="AY21" s="626"/>
      <c r="AZ21" s="626"/>
      <c r="BA21" s="626"/>
      <c r="BB21" s="626"/>
      <c r="BC21" s="626"/>
      <c r="BD21" s="626"/>
      <c r="BE21" s="626"/>
      <c r="BF21" s="627"/>
      <c r="BG21" s="610">
        <v>10793</v>
      </c>
      <c r="BH21" s="611"/>
      <c r="BI21" s="611"/>
      <c r="BJ21" s="611"/>
      <c r="BK21" s="611"/>
      <c r="BL21" s="611"/>
      <c r="BM21" s="611"/>
      <c r="BN21" s="612"/>
      <c r="BO21" s="613">
        <v>0.1</v>
      </c>
      <c r="BP21" s="613"/>
      <c r="BQ21" s="613"/>
      <c r="BR21" s="613"/>
      <c r="BS21" s="614" t="s">
        <v>129</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278</v>
      </c>
      <c r="C22" s="608"/>
      <c r="D22" s="608"/>
      <c r="E22" s="608"/>
      <c r="F22" s="608"/>
      <c r="G22" s="608"/>
      <c r="H22" s="608"/>
      <c r="I22" s="608"/>
      <c r="J22" s="608"/>
      <c r="K22" s="608"/>
      <c r="L22" s="608"/>
      <c r="M22" s="608"/>
      <c r="N22" s="608"/>
      <c r="O22" s="608"/>
      <c r="P22" s="608"/>
      <c r="Q22" s="609"/>
      <c r="R22" s="610">
        <v>5267211</v>
      </c>
      <c r="S22" s="611"/>
      <c r="T22" s="611"/>
      <c r="U22" s="611"/>
      <c r="V22" s="611"/>
      <c r="W22" s="611"/>
      <c r="X22" s="611"/>
      <c r="Y22" s="612"/>
      <c r="Z22" s="613">
        <v>19.899999999999999</v>
      </c>
      <c r="AA22" s="613"/>
      <c r="AB22" s="613"/>
      <c r="AC22" s="613"/>
      <c r="AD22" s="614">
        <v>5267211</v>
      </c>
      <c r="AE22" s="614"/>
      <c r="AF22" s="614"/>
      <c r="AG22" s="614"/>
      <c r="AH22" s="614"/>
      <c r="AI22" s="614"/>
      <c r="AJ22" s="614"/>
      <c r="AK22" s="614"/>
      <c r="AL22" s="615">
        <v>35.299999999999997</v>
      </c>
      <c r="AM22" s="616"/>
      <c r="AN22" s="616"/>
      <c r="AO22" s="617"/>
      <c r="AP22" s="607" t="s">
        <v>279</v>
      </c>
      <c r="AQ22" s="626"/>
      <c r="AR22" s="626"/>
      <c r="AS22" s="626"/>
      <c r="AT22" s="626"/>
      <c r="AU22" s="626"/>
      <c r="AV22" s="626"/>
      <c r="AW22" s="626"/>
      <c r="AX22" s="626"/>
      <c r="AY22" s="626"/>
      <c r="AZ22" s="626"/>
      <c r="BA22" s="626"/>
      <c r="BB22" s="626"/>
      <c r="BC22" s="626"/>
      <c r="BD22" s="626"/>
      <c r="BE22" s="626"/>
      <c r="BF22" s="627"/>
      <c r="BG22" s="610" t="s">
        <v>238</v>
      </c>
      <c r="BH22" s="611"/>
      <c r="BI22" s="611"/>
      <c r="BJ22" s="611"/>
      <c r="BK22" s="611"/>
      <c r="BL22" s="611"/>
      <c r="BM22" s="611"/>
      <c r="BN22" s="612"/>
      <c r="BO22" s="613" t="s">
        <v>129</v>
      </c>
      <c r="BP22" s="613"/>
      <c r="BQ22" s="613"/>
      <c r="BR22" s="613"/>
      <c r="BS22" s="614" t="s">
        <v>129</v>
      </c>
      <c r="BT22" s="614"/>
      <c r="BU22" s="614"/>
      <c r="BV22" s="614"/>
      <c r="BW22" s="614"/>
      <c r="BX22" s="614"/>
      <c r="BY22" s="614"/>
      <c r="BZ22" s="614"/>
      <c r="CA22" s="614"/>
      <c r="CB22" s="618"/>
      <c r="CD22" s="592" t="s">
        <v>280</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281</v>
      </c>
      <c r="C23" s="608"/>
      <c r="D23" s="608"/>
      <c r="E23" s="608"/>
      <c r="F23" s="608"/>
      <c r="G23" s="608"/>
      <c r="H23" s="608"/>
      <c r="I23" s="608"/>
      <c r="J23" s="608"/>
      <c r="K23" s="608"/>
      <c r="L23" s="608"/>
      <c r="M23" s="608"/>
      <c r="N23" s="608"/>
      <c r="O23" s="608"/>
      <c r="P23" s="608"/>
      <c r="Q23" s="609"/>
      <c r="R23" s="610">
        <v>456727</v>
      </c>
      <c r="S23" s="611"/>
      <c r="T23" s="611"/>
      <c r="U23" s="611"/>
      <c r="V23" s="611"/>
      <c r="W23" s="611"/>
      <c r="X23" s="611"/>
      <c r="Y23" s="612"/>
      <c r="Z23" s="613">
        <v>1.7</v>
      </c>
      <c r="AA23" s="613"/>
      <c r="AB23" s="613"/>
      <c r="AC23" s="613"/>
      <c r="AD23" s="614" t="s">
        <v>129</v>
      </c>
      <c r="AE23" s="614"/>
      <c r="AF23" s="614"/>
      <c r="AG23" s="614"/>
      <c r="AH23" s="614"/>
      <c r="AI23" s="614"/>
      <c r="AJ23" s="614"/>
      <c r="AK23" s="614"/>
      <c r="AL23" s="615" t="s">
        <v>129</v>
      </c>
      <c r="AM23" s="616"/>
      <c r="AN23" s="616"/>
      <c r="AO23" s="617"/>
      <c r="AP23" s="607" t="s">
        <v>282</v>
      </c>
      <c r="AQ23" s="626"/>
      <c r="AR23" s="626"/>
      <c r="AS23" s="626"/>
      <c r="AT23" s="626"/>
      <c r="AU23" s="626"/>
      <c r="AV23" s="626"/>
      <c r="AW23" s="626"/>
      <c r="AX23" s="626"/>
      <c r="AY23" s="626"/>
      <c r="AZ23" s="626"/>
      <c r="BA23" s="626"/>
      <c r="BB23" s="626"/>
      <c r="BC23" s="626"/>
      <c r="BD23" s="626"/>
      <c r="BE23" s="626"/>
      <c r="BF23" s="627"/>
      <c r="BG23" s="610">
        <v>439543</v>
      </c>
      <c r="BH23" s="611"/>
      <c r="BI23" s="611"/>
      <c r="BJ23" s="611"/>
      <c r="BK23" s="611"/>
      <c r="BL23" s="611"/>
      <c r="BM23" s="611"/>
      <c r="BN23" s="612"/>
      <c r="BO23" s="613">
        <v>5.5</v>
      </c>
      <c r="BP23" s="613"/>
      <c r="BQ23" s="613"/>
      <c r="BR23" s="613"/>
      <c r="BS23" s="614" t="s">
        <v>129</v>
      </c>
      <c r="BT23" s="614"/>
      <c r="BU23" s="614"/>
      <c r="BV23" s="614"/>
      <c r="BW23" s="614"/>
      <c r="BX23" s="614"/>
      <c r="BY23" s="614"/>
      <c r="BZ23" s="614"/>
      <c r="CA23" s="614"/>
      <c r="CB23" s="618"/>
      <c r="CD23" s="592" t="s">
        <v>221</v>
      </c>
      <c r="CE23" s="593"/>
      <c r="CF23" s="593"/>
      <c r="CG23" s="593"/>
      <c r="CH23" s="593"/>
      <c r="CI23" s="593"/>
      <c r="CJ23" s="593"/>
      <c r="CK23" s="593"/>
      <c r="CL23" s="593"/>
      <c r="CM23" s="593"/>
      <c r="CN23" s="593"/>
      <c r="CO23" s="593"/>
      <c r="CP23" s="593"/>
      <c r="CQ23" s="594"/>
      <c r="CR23" s="592" t="s">
        <v>283</v>
      </c>
      <c r="CS23" s="593"/>
      <c r="CT23" s="593"/>
      <c r="CU23" s="593"/>
      <c r="CV23" s="593"/>
      <c r="CW23" s="593"/>
      <c r="CX23" s="593"/>
      <c r="CY23" s="594"/>
      <c r="CZ23" s="592" t="s">
        <v>284</v>
      </c>
      <c r="DA23" s="593"/>
      <c r="DB23" s="593"/>
      <c r="DC23" s="594"/>
      <c r="DD23" s="592" t="s">
        <v>285</v>
      </c>
      <c r="DE23" s="593"/>
      <c r="DF23" s="593"/>
      <c r="DG23" s="593"/>
      <c r="DH23" s="593"/>
      <c r="DI23" s="593"/>
      <c r="DJ23" s="593"/>
      <c r="DK23" s="594"/>
      <c r="DL23" s="637" t="s">
        <v>286</v>
      </c>
      <c r="DM23" s="638"/>
      <c r="DN23" s="638"/>
      <c r="DO23" s="638"/>
      <c r="DP23" s="638"/>
      <c r="DQ23" s="638"/>
      <c r="DR23" s="638"/>
      <c r="DS23" s="638"/>
      <c r="DT23" s="638"/>
      <c r="DU23" s="638"/>
      <c r="DV23" s="639"/>
      <c r="DW23" s="592" t="s">
        <v>287</v>
      </c>
      <c r="DX23" s="593"/>
      <c r="DY23" s="593"/>
      <c r="DZ23" s="593"/>
      <c r="EA23" s="593"/>
      <c r="EB23" s="593"/>
      <c r="EC23" s="594"/>
    </row>
    <row r="24" spans="2:133" ht="11.25" customHeight="1" x14ac:dyDescent="0.15">
      <c r="B24" s="607" t="s">
        <v>288</v>
      </c>
      <c r="C24" s="608"/>
      <c r="D24" s="608"/>
      <c r="E24" s="608"/>
      <c r="F24" s="608"/>
      <c r="G24" s="608"/>
      <c r="H24" s="608"/>
      <c r="I24" s="608"/>
      <c r="J24" s="608"/>
      <c r="K24" s="608"/>
      <c r="L24" s="608"/>
      <c r="M24" s="608"/>
      <c r="N24" s="608"/>
      <c r="O24" s="608"/>
      <c r="P24" s="608"/>
      <c r="Q24" s="609"/>
      <c r="R24" s="610">
        <v>3079</v>
      </c>
      <c r="S24" s="611"/>
      <c r="T24" s="611"/>
      <c r="U24" s="611"/>
      <c r="V24" s="611"/>
      <c r="W24" s="611"/>
      <c r="X24" s="611"/>
      <c r="Y24" s="612"/>
      <c r="Z24" s="613">
        <v>0</v>
      </c>
      <c r="AA24" s="613"/>
      <c r="AB24" s="613"/>
      <c r="AC24" s="613"/>
      <c r="AD24" s="614" t="s">
        <v>129</v>
      </c>
      <c r="AE24" s="614"/>
      <c r="AF24" s="614"/>
      <c r="AG24" s="614"/>
      <c r="AH24" s="614"/>
      <c r="AI24" s="614"/>
      <c r="AJ24" s="614"/>
      <c r="AK24" s="614"/>
      <c r="AL24" s="615" t="s">
        <v>129</v>
      </c>
      <c r="AM24" s="616"/>
      <c r="AN24" s="616"/>
      <c r="AO24" s="617"/>
      <c r="AP24" s="607" t="s">
        <v>289</v>
      </c>
      <c r="AQ24" s="626"/>
      <c r="AR24" s="626"/>
      <c r="AS24" s="626"/>
      <c r="AT24" s="626"/>
      <c r="AU24" s="626"/>
      <c r="AV24" s="626"/>
      <c r="AW24" s="626"/>
      <c r="AX24" s="626"/>
      <c r="AY24" s="626"/>
      <c r="AZ24" s="626"/>
      <c r="BA24" s="626"/>
      <c r="BB24" s="626"/>
      <c r="BC24" s="626"/>
      <c r="BD24" s="626"/>
      <c r="BE24" s="626"/>
      <c r="BF24" s="627"/>
      <c r="BG24" s="610" t="s">
        <v>129</v>
      </c>
      <c r="BH24" s="611"/>
      <c r="BI24" s="611"/>
      <c r="BJ24" s="611"/>
      <c r="BK24" s="611"/>
      <c r="BL24" s="611"/>
      <c r="BM24" s="611"/>
      <c r="BN24" s="612"/>
      <c r="BO24" s="613" t="s">
        <v>129</v>
      </c>
      <c r="BP24" s="613"/>
      <c r="BQ24" s="613"/>
      <c r="BR24" s="613"/>
      <c r="BS24" s="614" t="s">
        <v>238</v>
      </c>
      <c r="BT24" s="614"/>
      <c r="BU24" s="614"/>
      <c r="BV24" s="614"/>
      <c r="BW24" s="614"/>
      <c r="BX24" s="614"/>
      <c r="BY24" s="614"/>
      <c r="BZ24" s="614"/>
      <c r="CA24" s="614"/>
      <c r="CB24" s="618"/>
      <c r="CD24" s="596" t="s">
        <v>290</v>
      </c>
      <c r="CE24" s="597"/>
      <c r="CF24" s="597"/>
      <c r="CG24" s="597"/>
      <c r="CH24" s="597"/>
      <c r="CI24" s="597"/>
      <c r="CJ24" s="597"/>
      <c r="CK24" s="597"/>
      <c r="CL24" s="597"/>
      <c r="CM24" s="597"/>
      <c r="CN24" s="597"/>
      <c r="CO24" s="597"/>
      <c r="CP24" s="597"/>
      <c r="CQ24" s="598"/>
      <c r="CR24" s="599">
        <v>13449660</v>
      </c>
      <c r="CS24" s="600"/>
      <c r="CT24" s="600"/>
      <c r="CU24" s="600"/>
      <c r="CV24" s="600"/>
      <c r="CW24" s="600"/>
      <c r="CX24" s="600"/>
      <c r="CY24" s="601"/>
      <c r="CZ24" s="604">
        <v>53</v>
      </c>
      <c r="DA24" s="605"/>
      <c r="DB24" s="605"/>
      <c r="DC24" s="621"/>
      <c r="DD24" s="640">
        <v>9513383</v>
      </c>
      <c r="DE24" s="600"/>
      <c r="DF24" s="600"/>
      <c r="DG24" s="600"/>
      <c r="DH24" s="600"/>
      <c r="DI24" s="600"/>
      <c r="DJ24" s="600"/>
      <c r="DK24" s="601"/>
      <c r="DL24" s="640">
        <v>9156181</v>
      </c>
      <c r="DM24" s="600"/>
      <c r="DN24" s="600"/>
      <c r="DO24" s="600"/>
      <c r="DP24" s="600"/>
      <c r="DQ24" s="600"/>
      <c r="DR24" s="600"/>
      <c r="DS24" s="600"/>
      <c r="DT24" s="600"/>
      <c r="DU24" s="600"/>
      <c r="DV24" s="601"/>
      <c r="DW24" s="604">
        <v>60.1</v>
      </c>
      <c r="DX24" s="605"/>
      <c r="DY24" s="605"/>
      <c r="DZ24" s="605"/>
      <c r="EA24" s="605"/>
      <c r="EB24" s="605"/>
      <c r="EC24" s="606"/>
    </row>
    <row r="25" spans="2:133" ht="11.25" customHeight="1" x14ac:dyDescent="0.15">
      <c r="B25" s="607" t="s">
        <v>291</v>
      </c>
      <c r="C25" s="608"/>
      <c r="D25" s="608"/>
      <c r="E25" s="608"/>
      <c r="F25" s="608"/>
      <c r="G25" s="608"/>
      <c r="H25" s="608"/>
      <c r="I25" s="608"/>
      <c r="J25" s="608"/>
      <c r="K25" s="608"/>
      <c r="L25" s="608"/>
      <c r="M25" s="608"/>
      <c r="N25" s="608"/>
      <c r="O25" s="608"/>
      <c r="P25" s="608"/>
      <c r="Q25" s="609"/>
      <c r="R25" s="610">
        <v>15705893</v>
      </c>
      <c r="S25" s="611"/>
      <c r="T25" s="611"/>
      <c r="U25" s="611"/>
      <c r="V25" s="611"/>
      <c r="W25" s="611"/>
      <c r="X25" s="611"/>
      <c r="Y25" s="612"/>
      <c r="Z25" s="613">
        <v>59.3</v>
      </c>
      <c r="AA25" s="613"/>
      <c r="AB25" s="613"/>
      <c r="AC25" s="613"/>
      <c r="AD25" s="614">
        <v>14806543</v>
      </c>
      <c r="AE25" s="614"/>
      <c r="AF25" s="614"/>
      <c r="AG25" s="614"/>
      <c r="AH25" s="614"/>
      <c r="AI25" s="614"/>
      <c r="AJ25" s="614"/>
      <c r="AK25" s="614"/>
      <c r="AL25" s="615">
        <v>99.1</v>
      </c>
      <c r="AM25" s="616"/>
      <c r="AN25" s="616"/>
      <c r="AO25" s="617"/>
      <c r="AP25" s="607" t="s">
        <v>292</v>
      </c>
      <c r="AQ25" s="626"/>
      <c r="AR25" s="626"/>
      <c r="AS25" s="626"/>
      <c r="AT25" s="626"/>
      <c r="AU25" s="626"/>
      <c r="AV25" s="626"/>
      <c r="AW25" s="626"/>
      <c r="AX25" s="626"/>
      <c r="AY25" s="626"/>
      <c r="AZ25" s="626"/>
      <c r="BA25" s="626"/>
      <c r="BB25" s="626"/>
      <c r="BC25" s="626"/>
      <c r="BD25" s="626"/>
      <c r="BE25" s="626"/>
      <c r="BF25" s="627"/>
      <c r="BG25" s="610" t="s">
        <v>129</v>
      </c>
      <c r="BH25" s="611"/>
      <c r="BI25" s="611"/>
      <c r="BJ25" s="611"/>
      <c r="BK25" s="611"/>
      <c r="BL25" s="611"/>
      <c r="BM25" s="611"/>
      <c r="BN25" s="612"/>
      <c r="BO25" s="613" t="s">
        <v>129</v>
      </c>
      <c r="BP25" s="613"/>
      <c r="BQ25" s="613"/>
      <c r="BR25" s="613"/>
      <c r="BS25" s="614" t="s">
        <v>238</v>
      </c>
      <c r="BT25" s="614"/>
      <c r="BU25" s="614"/>
      <c r="BV25" s="614"/>
      <c r="BW25" s="614"/>
      <c r="BX25" s="614"/>
      <c r="BY25" s="614"/>
      <c r="BZ25" s="614"/>
      <c r="CA25" s="614"/>
      <c r="CB25" s="618"/>
      <c r="CD25" s="607" t="s">
        <v>293</v>
      </c>
      <c r="CE25" s="608"/>
      <c r="CF25" s="608"/>
      <c r="CG25" s="608"/>
      <c r="CH25" s="608"/>
      <c r="CI25" s="608"/>
      <c r="CJ25" s="608"/>
      <c r="CK25" s="608"/>
      <c r="CL25" s="608"/>
      <c r="CM25" s="608"/>
      <c r="CN25" s="608"/>
      <c r="CO25" s="608"/>
      <c r="CP25" s="608"/>
      <c r="CQ25" s="609"/>
      <c r="CR25" s="610">
        <v>5343189</v>
      </c>
      <c r="CS25" s="641"/>
      <c r="CT25" s="641"/>
      <c r="CU25" s="641"/>
      <c r="CV25" s="641"/>
      <c r="CW25" s="641"/>
      <c r="CX25" s="641"/>
      <c r="CY25" s="642"/>
      <c r="CZ25" s="615">
        <v>21.1</v>
      </c>
      <c r="DA25" s="643"/>
      <c r="DB25" s="643"/>
      <c r="DC25" s="645"/>
      <c r="DD25" s="619">
        <v>5116982</v>
      </c>
      <c r="DE25" s="641"/>
      <c r="DF25" s="641"/>
      <c r="DG25" s="641"/>
      <c r="DH25" s="641"/>
      <c r="DI25" s="641"/>
      <c r="DJ25" s="641"/>
      <c r="DK25" s="642"/>
      <c r="DL25" s="619">
        <v>4783386</v>
      </c>
      <c r="DM25" s="641"/>
      <c r="DN25" s="641"/>
      <c r="DO25" s="641"/>
      <c r="DP25" s="641"/>
      <c r="DQ25" s="641"/>
      <c r="DR25" s="641"/>
      <c r="DS25" s="641"/>
      <c r="DT25" s="641"/>
      <c r="DU25" s="641"/>
      <c r="DV25" s="642"/>
      <c r="DW25" s="615">
        <v>31.4</v>
      </c>
      <c r="DX25" s="643"/>
      <c r="DY25" s="643"/>
      <c r="DZ25" s="643"/>
      <c r="EA25" s="643"/>
      <c r="EB25" s="643"/>
      <c r="EC25" s="644"/>
    </row>
    <row r="26" spans="2:133" ht="11.25" customHeight="1" x14ac:dyDescent="0.15">
      <c r="B26" s="607" t="s">
        <v>294</v>
      </c>
      <c r="C26" s="608"/>
      <c r="D26" s="608"/>
      <c r="E26" s="608"/>
      <c r="F26" s="608"/>
      <c r="G26" s="608"/>
      <c r="H26" s="608"/>
      <c r="I26" s="608"/>
      <c r="J26" s="608"/>
      <c r="K26" s="608"/>
      <c r="L26" s="608"/>
      <c r="M26" s="608"/>
      <c r="N26" s="608"/>
      <c r="O26" s="608"/>
      <c r="P26" s="608"/>
      <c r="Q26" s="609"/>
      <c r="R26" s="610">
        <v>7037</v>
      </c>
      <c r="S26" s="611"/>
      <c r="T26" s="611"/>
      <c r="U26" s="611"/>
      <c r="V26" s="611"/>
      <c r="W26" s="611"/>
      <c r="X26" s="611"/>
      <c r="Y26" s="612"/>
      <c r="Z26" s="613">
        <v>0</v>
      </c>
      <c r="AA26" s="613"/>
      <c r="AB26" s="613"/>
      <c r="AC26" s="613"/>
      <c r="AD26" s="614">
        <v>7037</v>
      </c>
      <c r="AE26" s="614"/>
      <c r="AF26" s="614"/>
      <c r="AG26" s="614"/>
      <c r="AH26" s="614"/>
      <c r="AI26" s="614"/>
      <c r="AJ26" s="614"/>
      <c r="AK26" s="614"/>
      <c r="AL26" s="615">
        <v>0</v>
      </c>
      <c r="AM26" s="616"/>
      <c r="AN26" s="616"/>
      <c r="AO26" s="617"/>
      <c r="AP26" s="607" t="s">
        <v>295</v>
      </c>
      <c r="AQ26" s="626"/>
      <c r="AR26" s="626"/>
      <c r="AS26" s="626"/>
      <c r="AT26" s="626"/>
      <c r="AU26" s="626"/>
      <c r="AV26" s="626"/>
      <c r="AW26" s="626"/>
      <c r="AX26" s="626"/>
      <c r="AY26" s="626"/>
      <c r="AZ26" s="626"/>
      <c r="BA26" s="626"/>
      <c r="BB26" s="626"/>
      <c r="BC26" s="626"/>
      <c r="BD26" s="626"/>
      <c r="BE26" s="626"/>
      <c r="BF26" s="627"/>
      <c r="BG26" s="610" t="s">
        <v>238</v>
      </c>
      <c r="BH26" s="611"/>
      <c r="BI26" s="611"/>
      <c r="BJ26" s="611"/>
      <c r="BK26" s="611"/>
      <c r="BL26" s="611"/>
      <c r="BM26" s="611"/>
      <c r="BN26" s="612"/>
      <c r="BO26" s="613" t="s">
        <v>129</v>
      </c>
      <c r="BP26" s="613"/>
      <c r="BQ26" s="613"/>
      <c r="BR26" s="613"/>
      <c r="BS26" s="614" t="s">
        <v>129</v>
      </c>
      <c r="BT26" s="614"/>
      <c r="BU26" s="614"/>
      <c r="BV26" s="614"/>
      <c r="BW26" s="614"/>
      <c r="BX26" s="614"/>
      <c r="BY26" s="614"/>
      <c r="BZ26" s="614"/>
      <c r="CA26" s="614"/>
      <c r="CB26" s="618"/>
      <c r="CD26" s="607" t="s">
        <v>296</v>
      </c>
      <c r="CE26" s="608"/>
      <c r="CF26" s="608"/>
      <c r="CG26" s="608"/>
      <c r="CH26" s="608"/>
      <c r="CI26" s="608"/>
      <c r="CJ26" s="608"/>
      <c r="CK26" s="608"/>
      <c r="CL26" s="608"/>
      <c r="CM26" s="608"/>
      <c r="CN26" s="608"/>
      <c r="CO26" s="608"/>
      <c r="CP26" s="608"/>
      <c r="CQ26" s="609"/>
      <c r="CR26" s="610">
        <v>3288157</v>
      </c>
      <c r="CS26" s="611"/>
      <c r="CT26" s="611"/>
      <c r="CU26" s="611"/>
      <c r="CV26" s="611"/>
      <c r="CW26" s="611"/>
      <c r="CX26" s="611"/>
      <c r="CY26" s="612"/>
      <c r="CZ26" s="615">
        <v>13</v>
      </c>
      <c r="DA26" s="643"/>
      <c r="DB26" s="643"/>
      <c r="DC26" s="645"/>
      <c r="DD26" s="619">
        <v>3114729</v>
      </c>
      <c r="DE26" s="611"/>
      <c r="DF26" s="611"/>
      <c r="DG26" s="611"/>
      <c r="DH26" s="611"/>
      <c r="DI26" s="611"/>
      <c r="DJ26" s="611"/>
      <c r="DK26" s="612"/>
      <c r="DL26" s="619" t="s">
        <v>129</v>
      </c>
      <c r="DM26" s="611"/>
      <c r="DN26" s="611"/>
      <c r="DO26" s="611"/>
      <c r="DP26" s="611"/>
      <c r="DQ26" s="611"/>
      <c r="DR26" s="611"/>
      <c r="DS26" s="611"/>
      <c r="DT26" s="611"/>
      <c r="DU26" s="611"/>
      <c r="DV26" s="612"/>
      <c r="DW26" s="615" t="s">
        <v>129</v>
      </c>
      <c r="DX26" s="643"/>
      <c r="DY26" s="643"/>
      <c r="DZ26" s="643"/>
      <c r="EA26" s="643"/>
      <c r="EB26" s="643"/>
      <c r="EC26" s="644"/>
    </row>
    <row r="27" spans="2:133" ht="11.25" customHeight="1" x14ac:dyDescent="0.15">
      <c r="B27" s="607" t="s">
        <v>297</v>
      </c>
      <c r="C27" s="608"/>
      <c r="D27" s="608"/>
      <c r="E27" s="608"/>
      <c r="F27" s="608"/>
      <c r="G27" s="608"/>
      <c r="H27" s="608"/>
      <c r="I27" s="608"/>
      <c r="J27" s="608"/>
      <c r="K27" s="608"/>
      <c r="L27" s="608"/>
      <c r="M27" s="608"/>
      <c r="N27" s="608"/>
      <c r="O27" s="608"/>
      <c r="P27" s="608"/>
      <c r="Q27" s="609"/>
      <c r="R27" s="610">
        <v>110657</v>
      </c>
      <c r="S27" s="611"/>
      <c r="T27" s="611"/>
      <c r="U27" s="611"/>
      <c r="V27" s="611"/>
      <c r="W27" s="611"/>
      <c r="X27" s="611"/>
      <c r="Y27" s="612"/>
      <c r="Z27" s="613">
        <v>0.4</v>
      </c>
      <c r="AA27" s="613"/>
      <c r="AB27" s="613"/>
      <c r="AC27" s="613"/>
      <c r="AD27" s="614" t="s">
        <v>129</v>
      </c>
      <c r="AE27" s="614"/>
      <c r="AF27" s="614"/>
      <c r="AG27" s="614"/>
      <c r="AH27" s="614"/>
      <c r="AI27" s="614"/>
      <c r="AJ27" s="614"/>
      <c r="AK27" s="614"/>
      <c r="AL27" s="615" t="s">
        <v>129</v>
      </c>
      <c r="AM27" s="616"/>
      <c r="AN27" s="616"/>
      <c r="AO27" s="617"/>
      <c r="AP27" s="607" t="s">
        <v>298</v>
      </c>
      <c r="AQ27" s="608"/>
      <c r="AR27" s="608"/>
      <c r="AS27" s="608"/>
      <c r="AT27" s="608"/>
      <c r="AU27" s="608"/>
      <c r="AV27" s="608"/>
      <c r="AW27" s="608"/>
      <c r="AX27" s="608"/>
      <c r="AY27" s="608"/>
      <c r="AZ27" s="608"/>
      <c r="BA27" s="608"/>
      <c r="BB27" s="608"/>
      <c r="BC27" s="608"/>
      <c r="BD27" s="608"/>
      <c r="BE27" s="608"/>
      <c r="BF27" s="609"/>
      <c r="BG27" s="610">
        <v>7938300</v>
      </c>
      <c r="BH27" s="611"/>
      <c r="BI27" s="611"/>
      <c r="BJ27" s="611"/>
      <c r="BK27" s="611"/>
      <c r="BL27" s="611"/>
      <c r="BM27" s="611"/>
      <c r="BN27" s="612"/>
      <c r="BO27" s="613">
        <v>100</v>
      </c>
      <c r="BP27" s="613"/>
      <c r="BQ27" s="613"/>
      <c r="BR27" s="613"/>
      <c r="BS27" s="614">
        <v>109044</v>
      </c>
      <c r="BT27" s="614"/>
      <c r="BU27" s="614"/>
      <c r="BV27" s="614"/>
      <c r="BW27" s="614"/>
      <c r="BX27" s="614"/>
      <c r="BY27" s="614"/>
      <c r="BZ27" s="614"/>
      <c r="CA27" s="614"/>
      <c r="CB27" s="618"/>
      <c r="CD27" s="607" t="s">
        <v>299</v>
      </c>
      <c r="CE27" s="608"/>
      <c r="CF27" s="608"/>
      <c r="CG27" s="608"/>
      <c r="CH27" s="608"/>
      <c r="CI27" s="608"/>
      <c r="CJ27" s="608"/>
      <c r="CK27" s="608"/>
      <c r="CL27" s="608"/>
      <c r="CM27" s="608"/>
      <c r="CN27" s="608"/>
      <c r="CO27" s="608"/>
      <c r="CP27" s="608"/>
      <c r="CQ27" s="609"/>
      <c r="CR27" s="610">
        <v>4978279</v>
      </c>
      <c r="CS27" s="641"/>
      <c r="CT27" s="641"/>
      <c r="CU27" s="641"/>
      <c r="CV27" s="641"/>
      <c r="CW27" s="641"/>
      <c r="CX27" s="641"/>
      <c r="CY27" s="642"/>
      <c r="CZ27" s="615">
        <v>19.600000000000001</v>
      </c>
      <c r="DA27" s="643"/>
      <c r="DB27" s="643"/>
      <c r="DC27" s="645"/>
      <c r="DD27" s="619">
        <v>1307537</v>
      </c>
      <c r="DE27" s="641"/>
      <c r="DF27" s="641"/>
      <c r="DG27" s="641"/>
      <c r="DH27" s="641"/>
      <c r="DI27" s="641"/>
      <c r="DJ27" s="641"/>
      <c r="DK27" s="642"/>
      <c r="DL27" s="619">
        <v>1283931</v>
      </c>
      <c r="DM27" s="641"/>
      <c r="DN27" s="641"/>
      <c r="DO27" s="641"/>
      <c r="DP27" s="641"/>
      <c r="DQ27" s="641"/>
      <c r="DR27" s="641"/>
      <c r="DS27" s="641"/>
      <c r="DT27" s="641"/>
      <c r="DU27" s="641"/>
      <c r="DV27" s="642"/>
      <c r="DW27" s="615">
        <v>8.4</v>
      </c>
      <c r="DX27" s="643"/>
      <c r="DY27" s="643"/>
      <c r="DZ27" s="643"/>
      <c r="EA27" s="643"/>
      <c r="EB27" s="643"/>
      <c r="EC27" s="644"/>
    </row>
    <row r="28" spans="2:133" ht="11.25" customHeight="1" x14ac:dyDescent="0.15">
      <c r="B28" s="607" t="s">
        <v>300</v>
      </c>
      <c r="C28" s="608"/>
      <c r="D28" s="608"/>
      <c r="E28" s="608"/>
      <c r="F28" s="608"/>
      <c r="G28" s="608"/>
      <c r="H28" s="608"/>
      <c r="I28" s="608"/>
      <c r="J28" s="608"/>
      <c r="K28" s="608"/>
      <c r="L28" s="608"/>
      <c r="M28" s="608"/>
      <c r="N28" s="608"/>
      <c r="O28" s="608"/>
      <c r="P28" s="608"/>
      <c r="Q28" s="609"/>
      <c r="R28" s="610">
        <v>287785</v>
      </c>
      <c r="S28" s="611"/>
      <c r="T28" s="611"/>
      <c r="U28" s="611"/>
      <c r="V28" s="611"/>
      <c r="W28" s="611"/>
      <c r="X28" s="611"/>
      <c r="Y28" s="612"/>
      <c r="Z28" s="613">
        <v>1.1000000000000001</v>
      </c>
      <c r="AA28" s="613"/>
      <c r="AB28" s="613"/>
      <c r="AC28" s="613"/>
      <c r="AD28" s="614">
        <v>53609</v>
      </c>
      <c r="AE28" s="614"/>
      <c r="AF28" s="614"/>
      <c r="AG28" s="614"/>
      <c r="AH28" s="614"/>
      <c r="AI28" s="614"/>
      <c r="AJ28" s="614"/>
      <c r="AK28" s="614"/>
      <c r="AL28" s="615">
        <v>0.4</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301</v>
      </c>
      <c r="CE28" s="608"/>
      <c r="CF28" s="608"/>
      <c r="CG28" s="608"/>
      <c r="CH28" s="608"/>
      <c r="CI28" s="608"/>
      <c r="CJ28" s="608"/>
      <c r="CK28" s="608"/>
      <c r="CL28" s="608"/>
      <c r="CM28" s="608"/>
      <c r="CN28" s="608"/>
      <c r="CO28" s="608"/>
      <c r="CP28" s="608"/>
      <c r="CQ28" s="609"/>
      <c r="CR28" s="610">
        <v>3128192</v>
      </c>
      <c r="CS28" s="611"/>
      <c r="CT28" s="611"/>
      <c r="CU28" s="611"/>
      <c r="CV28" s="611"/>
      <c r="CW28" s="611"/>
      <c r="CX28" s="611"/>
      <c r="CY28" s="612"/>
      <c r="CZ28" s="615">
        <v>12.3</v>
      </c>
      <c r="DA28" s="643"/>
      <c r="DB28" s="643"/>
      <c r="DC28" s="645"/>
      <c r="DD28" s="619">
        <v>3088864</v>
      </c>
      <c r="DE28" s="611"/>
      <c r="DF28" s="611"/>
      <c r="DG28" s="611"/>
      <c r="DH28" s="611"/>
      <c r="DI28" s="611"/>
      <c r="DJ28" s="611"/>
      <c r="DK28" s="612"/>
      <c r="DL28" s="619">
        <v>3088864</v>
      </c>
      <c r="DM28" s="611"/>
      <c r="DN28" s="611"/>
      <c r="DO28" s="611"/>
      <c r="DP28" s="611"/>
      <c r="DQ28" s="611"/>
      <c r="DR28" s="611"/>
      <c r="DS28" s="611"/>
      <c r="DT28" s="611"/>
      <c r="DU28" s="611"/>
      <c r="DV28" s="612"/>
      <c r="DW28" s="615">
        <v>20.3</v>
      </c>
      <c r="DX28" s="643"/>
      <c r="DY28" s="643"/>
      <c r="DZ28" s="643"/>
      <c r="EA28" s="643"/>
      <c r="EB28" s="643"/>
      <c r="EC28" s="644"/>
    </row>
    <row r="29" spans="2:133" ht="11.25" customHeight="1" x14ac:dyDescent="0.15">
      <c r="B29" s="607" t="s">
        <v>302</v>
      </c>
      <c r="C29" s="608"/>
      <c r="D29" s="608"/>
      <c r="E29" s="608"/>
      <c r="F29" s="608"/>
      <c r="G29" s="608"/>
      <c r="H29" s="608"/>
      <c r="I29" s="608"/>
      <c r="J29" s="608"/>
      <c r="K29" s="608"/>
      <c r="L29" s="608"/>
      <c r="M29" s="608"/>
      <c r="N29" s="608"/>
      <c r="O29" s="608"/>
      <c r="P29" s="608"/>
      <c r="Q29" s="609"/>
      <c r="R29" s="610">
        <v>208036</v>
      </c>
      <c r="S29" s="611"/>
      <c r="T29" s="611"/>
      <c r="U29" s="611"/>
      <c r="V29" s="611"/>
      <c r="W29" s="611"/>
      <c r="X29" s="611"/>
      <c r="Y29" s="612"/>
      <c r="Z29" s="613">
        <v>0.8</v>
      </c>
      <c r="AA29" s="613"/>
      <c r="AB29" s="613"/>
      <c r="AC29" s="613"/>
      <c r="AD29" s="614">
        <v>225</v>
      </c>
      <c r="AE29" s="614"/>
      <c r="AF29" s="614"/>
      <c r="AG29" s="614"/>
      <c r="AH29" s="614"/>
      <c r="AI29" s="614"/>
      <c r="AJ29" s="614"/>
      <c r="AK29" s="614"/>
      <c r="AL29" s="615">
        <v>0</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303</v>
      </c>
      <c r="CE29" s="649"/>
      <c r="CF29" s="607" t="s">
        <v>71</v>
      </c>
      <c r="CG29" s="608"/>
      <c r="CH29" s="608"/>
      <c r="CI29" s="608"/>
      <c r="CJ29" s="608"/>
      <c r="CK29" s="608"/>
      <c r="CL29" s="608"/>
      <c r="CM29" s="608"/>
      <c r="CN29" s="608"/>
      <c r="CO29" s="608"/>
      <c r="CP29" s="608"/>
      <c r="CQ29" s="609"/>
      <c r="CR29" s="610">
        <v>3128192</v>
      </c>
      <c r="CS29" s="641"/>
      <c r="CT29" s="641"/>
      <c r="CU29" s="641"/>
      <c r="CV29" s="641"/>
      <c r="CW29" s="641"/>
      <c r="CX29" s="641"/>
      <c r="CY29" s="642"/>
      <c r="CZ29" s="615">
        <v>12.3</v>
      </c>
      <c r="DA29" s="643"/>
      <c r="DB29" s="643"/>
      <c r="DC29" s="645"/>
      <c r="DD29" s="619">
        <v>3088864</v>
      </c>
      <c r="DE29" s="641"/>
      <c r="DF29" s="641"/>
      <c r="DG29" s="641"/>
      <c r="DH29" s="641"/>
      <c r="DI29" s="641"/>
      <c r="DJ29" s="641"/>
      <c r="DK29" s="642"/>
      <c r="DL29" s="619">
        <v>3088864</v>
      </c>
      <c r="DM29" s="641"/>
      <c r="DN29" s="641"/>
      <c r="DO29" s="641"/>
      <c r="DP29" s="641"/>
      <c r="DQ29" s="641"/>
      <c r="DR29" s="641"/>
      <c r="DS29" s="641"/>
      <c r="DT29" s="641"/>
      <c r="DU29" s="641"/>
      <c r="DV29" s="642"/>
      <c r="DW29" s="615">
        <v>20.3</v>
      </c>
      <c r="DX29" s="643"/>
      <c r="DY29" s="643"/>
      <c r="DZ29" s="643"/>
      <c r="EA29" s="643"/>
      <c r="EB29" s="643"/>
      <c r="EC29" s="644"/>
    </row>
    <row r="30" spans="2:133" ht="11.25" customHeight="1" x14ac:dyDescent="0.15">
      <c r="B30" s="607" t="s">
        <v>304</v>
      </c>
      <c r="C30" s="608"/>
      <c r="D30" s="608"/>
      <c r="E30" s="608"/>
      <c r="F30" s="608"/>
      <c r="G30" s="608"/>
      <c r="H30" s="608"/>
      <c r="I30" s="608"/>
      <c r="J30" s="608"/>
      <c r="K30" s="608"/>
      <c r="L30" s="608"/>
      <c r="M30" s="608"/>
      <c r="N30" s="608"/>
      <c r="O30" s="608"/>
      <c r="P30" s="608"/>
      <c r="Q30" s="609"/>
      <c r="R30" s="610">
        <v>4660318</v>
      </c>
      <c r="S30" s="611"/>
      <c r="T30" s="611"/>
      <c r="U30" s="611"/>
      <c r="V30" s="611"/>
      <c r="W30" s="611"/>
      <c r="X30" s="611"/>
      <c r="Y30" s="612"/>
      <c r="Z30" s="613">
        <v>17.600000000000001</v>
      </c>
      <c r="AA30" s="613"/>
      <c r="AB30" s="613"/>
      <c r="AC30" s="613"/>
      <c r="AD30" s="614" t="s">
        <v>129</v>
      </c>
      <c r="AE30" s="614"/>
      <c r="AF30" s="614"/>
      <c r="AG30" s="614"/>
      <c r="AH30" s="614"/>
      <c r="AI30" s="614"/>
      <c r="AJ30" s="614"/>
      <c r="AK30" s="614"/>
      <c r="AL30" s="615" t="s">
        <v>129</v>
      </c>
      <c r="AM30" s="616"/>
      <c r="AN30" s="616"/>
      <c r="AO30" s="617"/>
      <c r="AP30" s="592" t="s">
        <v>221</v>
      </c>
      <c r="AQ30" s="593"/>
      <c r="AR30" s="593"/>
      <c r="AS30" s="593"/>
      <c r="AT30" s="593"/>
      <c r="AU30" s="593"/>
      <c r="AV30" s="593"/>
      <c r="AW30" s="593"/>
      <c r="AX30" s="593"/>
      <c r="AY30" s="593"/>
      <c r="AZ30" s="593"/>
      <c r="BA30" s="593"/>
      <c r="BB30" s="593"/>
      <c r="BC30" s="593"/>
      <c r="BD30" s="593"/>
      <c r="BE30" s="593"/>
      <c r="BF30" s="594"/>
      <c r="BG30" s="592" t="s">
        <v>305</v>
      </c>
      <c r="BH30" s="646"/>
      <c r="BI30" s="646"/>
      <c r="BJ30" s="646"/>
      <c r="BK30" s="646"/>
      <c r="BL30" s="646"/>
      <c r="BM30" s="646"/>
      <c r="BN30" s="646"/>
      <c r="BO30" s="646"/>
      <c r="BP30" s="646"/>
      <c r="BQ30" s="647"/>
      <c r="BR30" s="592" t="s">
        <v>306</v>
      </c>
      <c r="BS30" s="646"/>
      <c r="BT30" s="646"/>
      <c r="BU30" s="646"/>
      <c r="BV30" s="646"/>
      <c r="BW30" s="646"/>
      <c r="BX30" s="646"/>
      <c r="BY30" s="646"/>
      <c r="BZ30" s="646"/>
      <c r="CA30" s="646"/>
      <c r="CB30" s="647"/>
      <c r="CD30" s="650"/>
      <c r="CE30" s="651"/>
      <c r="CF30" s="607" t="s">
        <v>307</v>
      </c>
      <c r="CG30" s="608"/>
      <c r="CH30" s="608"/>
      <c r="CI30" s="608"/>
      <c r="CJ30" s="608"/>
      <c r="CK30" s="608"/>
      <c r="CL30" s="608"/>
      <c r="CM30" s="608"/>
      <c r="CN30" s="608"/>
      <c r="CO30" s="608"/>
      <c r="CP30" s="608"/>
      <c r="CQ30" s="609"/>
      <c r="CR30" s="610">
        <v>2992033</v>
      </c>
      <c r="CS30" s="611"/>
      <c r="CT30" s="611"/>
      <c r="CU30" s="611"/>
      <c r="CV30" s="611"/>
      <c r="CW30" s="611"/>
      <c r="CX30" s="611"/>
      <c r="CY30" s="612"/>
      <c r="CZ30" s="615">
        <v>11.8</v>
      </c>
      <c r="DA30" s="643"/>
      <c r="DB30" s="643"/>
      <c r="DC30" s="645"/>
      <c r="DD30" s="619">
        <v>2953158</v>
      </c>
      <c r="DE30" s="611"/>
      <c r="DF30" s="611"/>
      <c r="DG30" s="611"/>
      <c r="DH30" s="611"/>
      <c r="DI30" s="611"/>
      <c r="DJ30" s="611"/>
      <c r="DK30" s="612"/>
      <c r="DL30" s="619">
        <v>2953158</v>
      </c>
      <c r="DM30" s="611"/>
      <c r="DN30" s="611"/>
      <c r="DO30" s="611"/>
      <c r="DP30" s="611"/>
      <c r="DQ30" s="611"/>
      <c r="DR30" s="611"/>
      <c r="DS30" s="611"/>
      <c r="DT30" s="611"/>
      <c r="DU30" s="611"/>
      <c r="DV30" s="612"/>
      <c r="DW30" s="615">
        <v>19.399999999999999</v>
      </c>
      <c r="DX30" s="643"/>
      <c r="DY30" s="643"/>
      <c r="DZ30" s="643"/>
      <c r="EA30" s="643"/>
      <c r="EB30" s="643"/>
      <c r="EC30" s="644"/>
    </row>
    <row r="31" spans="2:133" ht="11.25" customHeight="1" x14ac:dyDescent="0.15">
      <c r="B31" s="623" t="s">
        <v>308</v>
      </c>
      <c r="C31" s="624"/>
      <c r="D31" s="624"/>
      <c r="E31" s="624"/>
      <c r="F31" s="624"/>
      <c r="G31" s="624"/>
      <c r="H31" s="624"/>
      <c r="I31" s="624"/>
      <c r="J31" s="624"/>
      <c r="K31" s="624"/>
      <c r="L31" s="624"/>
      <c r="M31" s="624"/>
      <c r="N31" s="624"/>
      <c r="O31" s="624"/>
      <c r="P31" s="624"/>
      <c r="Q31" s="625"/>
      <c r="R31" s="610" t="s">
        <v>129</v>
      </c>
      <c r="S31" s="611"/>
      <c r="T31" s="611"/>
      <c r="U31" s="611"/>
      <c r="V31" s="611"/>
      <c r="W31" s="611"/>
      <c r="X31" s="611"/>
      <c r="Y31" s="612"/>
      <c r="Z31" s="613" t="s">
        <v>129</v>
      </c>
      <c r="AA31" s="613"/>
      <c r="AB31" s="613"/>
      <c r="AC31" s="613"/>
      <c r="AD31" s="614" t="s">
        <v>129</v>
      </c>
      <c r="AE31" s="614"/>
      <c r="AF31" s="614"/>
      <c r="AG31" s="614"/>
      <c r="AH31" s="614"/>
      <c r="AI31" s="614"/>
      <c r="AJ31" s="614"/>
      <c r="AK31" s="614"/>
      <c r="AL31" s="615" t="s">
        <v>129</v>
      </c>
      <c r="AM31" s="616"/>
      <c r="AN31" s="616"/>
      <c r="AO31" s="617"/>
      <c r="AP31" s="654" t="s">
        <v>309</v>
      </c>
      <c r="AQ31" s="655"/>
      <c r="AR31" s="655"/>
      <c r="AS31" s="655"/>
      <c r="AT31" s="660" t="s">
        <v>310</v>
      </c>
      <c r="AU31" s="212"/>
      <c r="AV31" s="212"/>
      <c r="AW31" s="212"/>
      <c r="AX31" s="596" t="s">
        <v>186</v>
      </c>
      <c r="AY31" s="597"/>
      <c r="AZ31" s="597"/>
      <c r="BA31" s="597"/>
      <c r="BB31" s="597"/>
      <c r="BC31" s="597"/>
      <c r="BD31" s="597"/>
      <c r="BE31" s="597"/>
      <c r="BF31" s="598"/>
      <c r="BG31" s="663">
        <v>98.4</v>
      </c>
      <c r="BH31" s="664"/>
      <c r="BI31" s="664"/>
      <c r="BJ31" s="664"/>
      <c r="BK31" s="664"/>
      <c r="BL31" s="664"/>
      <c r="BM31" s="605">
        <v>94.5</v>
      </c>
      <c r="BN31" s="664"/>
      <c r="BO31" s="664"/>
      <c r="BP31" s="664"/>
      <c r="BQ31" s="665"/>
      <c r="BR31" s="663">
        <v>98.5</v>
      </c>
      <c r="BS31" s="664"/>
      <c r="BT31" s="664"/>
      <c r="BU31" s="664"/>
      <c r="BV31" s="664"/>
      <c r="BW31" s="664"/>
      <c r="BX31" s="605">
        <v>94.3</v>
      </c>
      <c r="BY31" s="664"/>
      <c r="BZ31" s="664"/>
      <c r="CA31" s="664"/>
      <c r="CB31" s="665"/>
      <c r="CD31" s="650"/>
      <c r="CE31" s="651"/>
      <c r="CF31" s="607" t="s">
        <v>311</v>
      </c>
      <c r="CG31" s="608"/>
      <c r="CH31" s="608"/>
      <c r="CI31" s="608"/>
      <c r="CJ31" s="608"/>
      <c r="CK31" s="608"/>
      <c r="CL31" s="608"/>
      <c r="CM31" s="608"/>
      <c r="CN31" s="608"/>
      <c r="CO31" s="608"/>
      <c r="CP31" s="608"/>
      <c r="CQ31" s="609"/>
      <c r="CR31" s="610">
        <v>136159</v>
      </c>
      <c r="CS31" s="641"/>
      <c r="CT31" s="641"/>
      <c r="CU31" s="641"/>
      <c r="CV31" s="641"/>
      <c r="CW31" s="641"/>
      <c r="CX31" s="641"/>
      <c r="CY31" s="642"/>
      <c r="CZ31" s="615">
        <v>0.5</v>
      </c>
      <c r="DA31" s="643"/>
      <c r="DB31" s="643"/>
      <c r="DC31" s="645"/>
      <c r="DD31" s="619">
        <v>135706</v>
      </c>
      <c r="DE31" s="641"/>
      <c r="DF31" s="641"/>
      <c r="DG31" s="641"/>
      <c r="DH31" s="641"/>
      <c r="DI31" s="641"/>
      <c r="DJ31" s="641"/>
      <c r="DK31" s="642"/>
      <c r="DL31" s="619">
        <v>135706</v>
      </c>
      <c r="DM31" s="641"/>
      <c r="DN31" s="641"/>
      <c r="DO31" s="641"/>
      <c r="DP31" s="641"/>
      <c r="DQ31" s="641"/>
      <c r="DR31" s="641"/>
      <c r="DS31" s="641"/>
      <c r="DT31" s="641"/>
      <c r="DU31" s="641"/>
      <c r="DV31" s="642"/>
      <c r="DW31" s="615">
        <v>0.9</v>
      </c>
      <c r="DX31" s="643"/>
      <c r="DY31" s="643"/>
      <c r="DZ31" s="643"/>
      <c r="EA31" s="643"/>
      <c r="EB31" s="643"/>
      <c r="EC31" s="644"/>
    </row>
    <row r="32" spans="2:133" ht="11.25" customHeight="1" x14ac:dyDescent="0.15">
      <c r="B32" s="607" t="s">
        <v>312</v>
      </c>
      <c r="C32" s="608"/>
      <c r="D32" s="608"/>
      <c r="E32" s="608"/>
      <c r="F32" s="608"/>
      <c r="G32" s="608"/>
      <c r="H32" s="608"/>
      <c r="I32" s="608"/>
      <c r="J32" s="608"/>
      <c r="K32" s="608"/>
      <c r="L32" s="608"/>
      <c r="M32" s="608"/>
      <c r="N32" s="608"/>
      <c r="O32" s="608"/>
      <c r="P32" s="608"/>
      <c r="Q32" s="609"/>
      <c r="R32" s="610">
        <v>1430531</v>
      </c>
      <c r="S32" s="611"/>
      <c r="T32" s="611"/>
      <c r="U32" s="611"/>
      <c r="V32" s="611"/>
      <c r="W32" s="611"/>
      <c r="X32" s="611"/>
      <c r="Y32" s="612"/>
      <c r="Z32" s="613">
        <v>5.4</v>
      </c>
      <c r="AA32" s="613"/>
      <c r="AB32" s="613"/>
      <c r="AC32" s="613"/>
      <c r="AD32" s="614" t="s">
        <v>129</v>
      </c>
      <c r="AE32" s="614"/>
      <c r="AF32" s="614"/>
      <c r="AG32" s="614"/>
      <c r="AH32" s="614"/>
      <c r="AI32" s="614"/>
      <c r="AJ32" s="614"/>
      <c r="AK32" s="614"/>
      <c r="AL32" s="615" t="s">
        <v>129</v>
      </c>
      <c r="AM32" s="616"/>
      <c r="AN32" s="616"/>
      <c r="AO32" s="617"/>
      <c r="AP32" s="656"/>
      <c r="AQ32" s="657"/>
      <c r="AR32" s="657"/>
      <c r="AS32" s="657"/>
      <c r="AT32" s="661"/>
      <c r="AU32" s="208" t="s">
        <v>313</v>
      </c>
      <c r="AX32" s="607" t="s">
        <v>314</v>
      </c>
      <c r="AY32" s="608"/>
      <c r="AZ32" s="608"/>
      <c r="BA32" s="608"/>
      <c r="BB32" s="608"/>
      <c r="BC32" s="608"/>
      <c r="BD32" s="608"/>
      <c r="BE32" s="608"/>
      <c r="BF32" s="609"/>
      <c r="BG32" s="666">
        <v>98.6</v>
      </c>
      <c r="BH32" s="641"/>
      <c r="BI32" s="641"/>
      <c r="BJ32" s="641"/>
      <c r="BK32" s="641"/>
      <c r="BL32" s="641"/>
      <c r="BM32" s="616">
        <v>95.9</v>
      </c>
      <c r="BN32" s="641"/>
      <c r="BO32" s="641"/>
      <c r="BP32" s="641"/>
      <c r="BQ32" s="667"/>
      <c r="BR32" s="666">
        <v>98.9</v>
      </c>
      <c r="BS32" s="641"/>
      <c r="BT32" s="641"/>
      <c r="BU32" s="641"/>
      <c r="BV32" s="641"/>
      <c r="BW32" s="641"/>
      <c r="BX32" s="616">
        <v>95.9</v>
      </c>
      <c r="BY32" s="641"/>
      <c r="BZ32" s="641"/>
      <c r="CA32" s="641"/>
      <c r="CB32" s="667"/>
      <c r="CD32" s="652"/>
      <c r="CE32" s="653"/>
      <c r="CF32" s="607" t="s">
        <v>315</v>
      </c>
      <c r="CG32" s="608"/>
      <c r="CH32" s="608"/>
      <c r="CI32" s="608"/>
      <c r="CJ32" s="608"/>
      <c r="CK32" s="608"/>
      <c r="CL32" s="608"/>
      <c r="CM32" s="608"/>
      <c r="CN32" s="608"/>
      <c r="CO32" s="608"/>
      <c r="CP32" s="608"/>
      <c r="CQ32" s="609"/>
      <c r="CR32" s="610" t="s">
        <v>129</v>
      </c>
      <c r="CS32" s="611"/>
      <c r="CT32" s="611"/>
      <c r="CU32" s="611"/>
      <c r="CV32" s="611"/>
      <c r="CW32" s="611"/>
      <c r="CX32" s="611"/>
      <c r="CY32" s="612"/>
      <c r="CZ32" s="615" t="s">
        <v>129</v>
      </c>
      <c r="DA32" s="643"/>
      <c r="DB32" s="643"/>
      <c r="DC32" s="645"/>
      <c r="DD32" s="619" t="s">
        <v>129</v>
      </c>
      <c r="DE32" s="611"/>
      <c r="DF32" s="611"/>
      <c r="DG32" s="611"/>
      <c r="DH32" s="611"/>
      <c r="DI32" s="611"/>
      <c r="DJ32" s="611"/>
      <c r="DK32" s="612"/>
      <c r="DL32" s="619" t="s">
        <v>129</v>
      </c>
      <c r="DM32" s="611"/>
      <c r="DN32" s="611"/>
      <c r="DO32" s="611"/>
      <c r="DP32" s="611"/>
      <c r="DQ32" s="611"/>
      <c r="DR32" s="611"/>
      <c r="DS32" s="611"/>
      <c r="DT32" s="611"/>
      <c r="DU32" s="611"/>
      <c r="DV32" s="612"/>
      <c r="DW32" s="615" t="s">
        <v>238</v>
      </c>
      <c r="DX32" s="643"/>
      <c r="DY32" s="643"/>
      <c r="DZ32" s="643"/>
      <c r="EA32" s="643"/>
      <c r="EB32" s="643"/>
      <c r="EC32" s="644"/>
    </row>
    <row r="33" spans="2:133" ht="11.25" customHeight="1" x14ac:dyDescent="0.15">
      <c r="B33" s="607" t="s">
        <v>316</v>
      </c>
      <c r="C33" s="608"/>
      <c r="D33" s="608"/>
      <c r="E33" s="608"/>
      <c r="F33" s="608"/>
      <c r="G33" s="608"/>
      <c r="H33" s="608"/>
      <c r="I33" s="608"/>
      <c r="J33" s="608"/>
      <c r="K33" s="608"/>
      <c r="L33" s="608"/>
      <c r="M33" s="608"/>
      <c r="N33" s="608"/>
      <c r="O33" s="608"/>
      <c r="P33" s="608"/>
      <c r="Q33" s="609"/>
      <c r="R33" s="610">
        <v>31567</v>
      </c>
      <c r="S33" s="611"/>
      <c r="T33" s="611"/>
      <c r="U33" s="611"/>
      <c r="V33" s="611"/>
      <c r="W33" s="611"/>
      <c r="X33" s="611"/>
      <c r="Y33" s="612"/>
      <c r="Z33" s="613">
        <v>0.1</v>
      </c>
      <c r="AA33" s="613"/>
      <c r="AB33" s="613"/>
      <c r="AC33" s="613"/>
      <c r="AD33" s="614">
        <v>16640</v>
      </c>
      <c r="AE33" s="614"/>
      <c r="AF33" s="614"/>
      <c r="AG33" s="614"/>
      <c r="AH33" s="614"/>
      <c r="AI33" s="614"/>
      <c r="AJ33" s="614"/>
      <c r="AK33" s="614"/>
      <c r="AL33" s="615">
        <v>0.1</v>
      </c>
      <c r="AM33" s="616"/>
      <c r="AN33" s="616"/>
      <c r="AO33" s="617"/>
      <c r="AP33" s="658"/>
      <c r="AQ33" s="659"/>
      <c r="AR33" s="659"/>
      <c r="AS33" s="659"/>
      <c r="AT33" s="662"/>
      <c r="AU33" s="213"/>
      <c r="AV33" s="213"/>
      <c r="AW33" s="213"/>
      <c r="AX33" s="631" t="s">
        <v>317</v>
      </c>
      <c r="AY33" s="632"/>
      <c r="AZ33" s="632"/>
      <c r="BA33" s="632"/>
      <c r="BB33" s="632"/>
      <c r="BC33" s="632"/>
      <c r="BD33" s="632"/>
      <c r="BE33" s="632"/>
      <c r="BF33" s="633"/>
      <c r="BG33" s="668">
        <v>98</v>
      </c>
      <c r="BH33" s="669"/>
      <c r="BI33" s="669"/>
      <c r="BJ33" s="669"/>
      <c r="BK33" s="669"/>
      <c r="BL33" s="669"/>
      <c r="BM33" s="670">
        <v>92.8</v>
      </c>
      <c r="BN33" s="669"/>
      <c r="BO33" s="669"/>
      <c r="BP33" s="669"/>
      <c r="BQ33" s="671"/>
      <c r="BR33" s="668">
        <v>98</v>
      </c>
      <c r="BS33" s="669"/>
      <c r="BT33" s="669"/>
      <c r="BU33" s="669"/>
      <c r="BV33" s="669"/>
      <c r="BW33" s="669"/>
      <c r="BX33" s="670">
        <v>92.4</v>
      </c>
      <c r="BY33" s="669"/>
      <c r="BZ33" s="669"/>
      <c r="CA33" s="669"/>
      <c r="CB33" s="671"/>
      <c r="CD33" s="607" t="s">
        <v>318</v>
      </c>
      <c r="CE33" s="608"/>
      <c r="CF33" s="608"/>
      <c r="CG33" s="608"/>
      <c r="CH33" s="608"/>
      <c r="CI33" s="608"/>
      <c r="CJ33" s="608"/>
      <c r="CK33" s="608"/>
      <c r="CL33" s="608"/>
      <c r="CM33" s="608"/>
      <c r="CN33" s="608"/>
      <c r="CO33" s="608"/>
      <c r="CP33" s="608"/>
      <c r="CQ33" s="609"/>
      <c r="CR33" s="610">
        <v>10244925</v>
      </c>
      <c r="CS33" s="641"/>
      <c r="CT33" s="641"/>
      <c r="CU33" s="641"/>
      <c r="CV33" s="641"/>
      <c r="CW33" s="641"/>
      <c r="CX33" s="641"/>
      <c r="CY33" s="642"/>
      <c r="CZ33" s="615">
        <v>40.4</v>
      </c>
      <c r="DA33" s="643"/>
      <c r="DB33" s="643"/>
      <c r="DC33" s="645"/>
      <c r="DD33" s="619">
        <v>6759902</v>
      </c>
      <c r="DE33" s="641"/>
      <c r="DF33" s="641"/>
      <c r="DG33" s="641"/>
      <c r="DH33" s="641"/>
      <c r="DI33" s="641"/>
      <c r="DJ33" s="641"/>
      <c r="DK33" s="642"/>
      <c r="DL33" s="619">
        <v>4699892</v>
      </c>
      <c r="DM33" s="641"/>
      <c r="DN33" s="641"/>
      <c r="DO33" s="641"/>
      <c r="DP33" s="641"/>
      <c r="DQ33" s="641"/>
      <c r="DR33" s="641"/>
      <c r="DS33" s="641"/>
      <c r="DT33" s="641"/>
      <c r="DU33" s="641"/>
      <c r="DV33" s="642"/>
      <c r="DW33" s="615">
        <v>30.9</v>
      </c>
      <c r="DX33" s="643"/>
      <c r="DY33" s="643"/>
      <c r="DZ33" s="643"/>
      <c r="EA33" s="643"/>
      <c r="EB33" s="643"/>
      <c r="EC33" s="644"/>
    </row>
    <row r="34" spans="2:133" ht="11.25" customHeight="1" x14ac:dyDescent="0.15">
      <c r="B34" s="607" t="s">
        <v>319</v>
      </c>
      <c r="C34" s="608"/>
      <c r="D34" s="608"/>
      <c r="E34" s="608"/>
      <c r="F34" s="608"/>
      <c r="G34" s="608"/>
      <c r="H34" s="608"/>
      <c r="I34" s="608"/>
      <c r="J34" s="608"/>
      <c r="K34" s="608"/>
      <c r="L34" s="608"/>
      <c r="M34" s="608"/>
      <c r="N34" s="608"/>
      <c r="O34" s="608"/>
      <c r="P34" s="608"/>
      <c r="Q34" s="609"/>
      <c r="R34" s="610">
        <v>313691</v>
      </c>
      <c r="S34" s="611"/>
      <c r="T34" s="611"/>
      <c r="U34" s="611"/>
      <c r="V34" s="611"/>
      <c r="W34" s="611"/>
      <c r="X34" s="611"/>
      <c r="Y34" s="612"/>
      <c r="Z34" s="613">
        <v>1.2</v>
      </c>
      <c r="AA34" s="613"/>
      <c r="AB34" s="613"/>
      <c r="AC34" s="613"/>
      <c r="AD34" s="614" t="s">
        <v>129</v>
      </c>
      <c r="AE34" s="614"/>
      <c r="AF34" s="614"/>
      <c r="AG34" s="614"/>
      <c r="AH34" s="614"/>
      <c r="AI34" s="614"/>
      <c r="AJ34" s="614"/>
      <c r="AK34" s="614"/>
      <c r="AL34" s="615" t="s">
        <v>129</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320</v>
      </c>
      <c r="CE34" s="608"/>
      <c r="CF34" s="608"/>
      <c r="CG34" s="608"/>
      <c r="CH34" s="608"/>
      <c r="CI34" s="608"/>
      <c r="CJ34" s="608"/>
      <c r="CK34" s="608"/>
      <c r="CL34" s="608"/>
      <c r="CM34" s="608"/>
      <c r="CN34" s="608"/>
      <c r="CO34" s="608"/>
      <c r="CP34" s="608"/>
      <c r="CQ34" s="609"/>
      <c r="CR34" s="610">
        <v>3141888</v>
      </c>
      <c r="CS34" s="611"/>
      <c r="CT34" s="611"/>
      <c r="CU34" s="611"/>
      <c r="CV34" s="611"/>
      <c r="CW34" s="611"/>
      <c r="CX34" s="611"/>
      <c r="CY34" s="612"/>
      <c r="CZ34" s="615">
        <v>12.4</v>
      </c>
      <c r="DA34" s="643"/>
      <c r="DB34" s="643"/>
      <c r="DC34" s="645"/>
      <c r="DD34" s="619">
        <v>1854537</v>
      </c>
      <c r="DE34" s="611"/>
      <c r="DF34" s="611"/>
      <c r="DG34" s="611"/>
      <c r="DH34" s="611"/>
      <c r="DI34" s="611"/>
      <c r="DJ34" s="611"/>
      <c r="DK34" s="612"/>
      <c r="DL34" s="619">
        <v>1530671</v>
      </c>
      <c r="DM34" s="611"/>
      <c r="DN34" s="611"/>
      <c r="DO34" s="611"/>
      <c r="DP34" s="611"/>
      <c r="DQ34" s="611"/>
      <c r="DR34" s="611"/>
      <c r="DS34" s="611"/>
      <c r="DT34" s="611"/>
      <c r="DU34" s="611"/>
      <c r="DV34" s="612"/>
      <c r="DW34" s="615">
        <v>10.1</v>
      </c>
      <c r="DX34" s="643"/>
      <c r="DY34" s="643"/>
      <c r="DZ34" s="643"/>
      <c r="EA34" s="643"/>
      <c r="EB34" s="643"/>
      <c r="EC34" s="644"/>
    </row>
    <row r="35" spans="2:133" ht="11.25" customHeight="1" x14ac:dyDescent="0.15">
      <c r="B35" s="607" t="s">
        <v>321</v>
      </c>
      <c r="C35" s="608"/>
      <c r="D35" s="608"/>
      <c r="E35" s="608"/>
      <c r="F35" s="608"/>
      <c r="G35" s="608"/>
      <c r="H35" s="608"/>
      <c r="I35" s="608"/>
      <c r="J35" s="608"/>
      <c r="K35" s="608"/>
      <c r="L35" s="608"/>
      <c r="M35" s="608"/>
      <c r="N35" s="608"/>
      <c r="O35" s="608"/>
      <c r="P35" s="608"/>
      <c r="Q35" s="609"/>
      <c r="R35" s="610">
        <v>636096</v>
      </c>
      <c r="S35" s="611"/>
      <c r="T35" s="611"/>
      <c r="U35" s="611"/>
      <c r="V35" s="611"/>
      <c r="W35" s="611"/>
      <c r="X35" s="611"/>
      <c r="Y35" s="612"/>
      <c r="Z35" s="613">
        <v>2.4</v>
      </c>
      <c r="AA35" s="613"/>
      <c r="AB35" s="613"/>
      <c r="AC35" s="613"/>
      <c r="AD35" s="614" t="s">
        <v>238</v>
      </c>
      <c r="AE35" s="614"/>
      <c r="AF35" s="614"/>
      <c r="AG35" s="614"/>
      <c r="AH35" s="614"/>
      <c r="AI35" s="614"/>
      <c r="AJ35" s="614"/>
      <c r="AK35" s="614"/>
      <c r="AL35" s="615" t="s">
        <v>129</v>
      </c>
      <c r="AM35" s="616"/>
      <c r="AN35" s="616"/>
      <c r="AO35" s="617"/>
      <c r="AP35" s="218"/>
      <c r="AQ35" s="592" t="s">
        <v>322</v>
      </c>
      <c r="AR35" s="593"/>
      <c r="AS35" s="593"/>
      <c r="AT35" s="593"/>
      <c r="AU35" s="593"/>
      <c r="AV35" s="593"/>
      <c r="AW35" s="593"/>
      <c r="AX35" s="593"/>
      <c r="AY35" s="593"/>
      <c r="AZ35" s="593"/>
      <c r="BA35" s="593"/>
      <c r="BB35" s="593"/>
      <c r="BC35" s="593"/>
      <c r="BD35" s="593"/>
      <c r="BE35" s="593"/>
      <c r="BF35" s="594"/>
      <c r="BG35" s="592" t="s">
        <v>323</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324</v>
      </c>
      <c r="CE35" s="608"/>
      <c r="CF35" s="608"/>
      <c r="CG35" s="608"/>
      <c r="CH35" s="608"/>
      <c r="CI35" s="608"/>
      <c r="CJ35" s="608"/>
      <c r="CK35" s="608"/>
      <c r="CL35" s="608"/>
      <c r="CM35" s="608"/>
      <c r="CN35" s="608"/>
      <c r="CO35" s="608"/>
      <c r="CP35" s="608"/>
      <c r="CQ35" s="609"/>
      <c r="CR35" s="610">
        <v>137582</v>
      </c>
      <c r="CS35" s="641"/>
      <c r="CT35" s="641"/>
      <c r="CU35" s="641"/>
      <c r="CV35" s="641"/>
      <c r="CW35" s="641"/>
      <c r="CX35" s="641"/>
      <c r="CY35" s="642"/>
      <c r="CZ35" s="615">
        <v>0.5</v>
      </c>
      <c r="DA35" s="643"/>
      <c r="DB35" s="643"/>
      <c r="DC35" s="645"/>
      <c r="DD35" s="619">
        <v>101238</v>
      </c>
      <c r="DE35" s="641"/>
      <c r="DF35" s="641"/>
      <c r="DG35" s="641"/>
      <c r="DH35" s="641"/>
      <c r="DI35" s="641"/>
      <c r="DJ35" s="641"/>
      <c r="DK35" s="642"/>
      <c r="DL35" s="619">
        <v>100517</v>
      </c>
      <c r="DM35" s="641"/>
      <c r="DN35" s="641"/>
      <c r="DO35" s="641"/>
      <c r="DP35" s="641"/>
      <c r="DQ35" s="641"/>
      <c r="DR35" s="641"/>
      <c r="DS35" s="641"/>
      <c r="DT35" s="641"/>
      <c r="DU35" s="641"/>
      <c r="DV35" s="642"/>
      <c r="DW35" s="615">
        <v>0.7</v>
      </c>
      <c r="DX35" s="643"/>
      <c r="DY35" s="643"/>
      <c r="DZ35" s="643"/>
      <c r="EA35" s="643"/>
      <c r="EB35" s="643"/>
      <c r="EC35" s="644"/>
    </row>
    <row r="36" spans="2:133" ht="11.25" customHeight="1" x14ac:dyDescent="0.15">
      <c r="B36" s="607" t="s">
        <v>325</v>
      </c>
      <c r="C36" s="608"/>
      <c r="D36" s="608"/>
      <c r="E36" s="608"/>
      <c r="F36" s="608"/>
      <c r="G36" s="608"/>
      <c r="H36" s="608"/>
      <c r="I36" s="608"/>
      <c r="J36" s="608"/>
      <c r="K36" s="608"/>
      <c r="L36" s="608"/>
      <c r="M36" s="608"/>
      <c r="N36" s="608"/>
      <c r="O36" s="608"/>
      <c r="P36" s="608"/>
      <c r="Q36" s="609"/>
      <c r="R36" s="610">
        <v>615078</v>
      </c>
      <c r="S36" s="611"/>
      <c r="T36" s="611"/>
      <c r="U36" s="611"/>
      <c r="V36" s="611"/>
      <c r="W36" s="611"/>
      <c r="X36" s="611"/>
      <c r="Y36" s="612"/>
      <c r="Z36" s="613">
        <v>2.2999999999999998</v>
      </c>
      <c r="AA36" s="613"/>
      <c r="AB36" s="613"/>
      <c r="AC36" s="613"/>
      <c r="AD36" s="614" t="s">
        <v>129</v>
      </c>
      <c r="AE36" s="614"/>
      <c r="AF36" s="614"/>
      <c r="AG36" s="614"/>
      <c r="AH36" s="614"/>
      <c r="AI36" s="614"/>
      <c r="AJ36" s="614"/>
      <c r="AK36" s="614"/>
      <c r="AL36" s="615" t="s">
        <v>129</v>
      </c>
      <c r="AM36" s="616"/>
      <c r="AN36" s="616"/>
      <c r="AO36" s="617"/>
      <c r="AP36" s="218"/>
      <c r="AQ36" s="672" t="s">
        <v>326</v>
      </c>
      <c r="AR36" s="673"/>
      <c r="AS36" s="673"/>
      <c r="AT36" s="673"/>
      <c r="AU36" s="673"/>
      <c r="AV36" s="673"/>
      <c r="AW36" s="673"/>
      <c r="AX36" s="673"/>
      <c r="AY36" s="674"/>
      <c r="AZ36" s="599">
        <v>4042189</v>
      </c>
      <c r="BA36" s="600"/>
      <c r="BB36" s="600"/>
      <c r="BC36" s="600"/>
      <c r="BD36" s="600"/>
      <c r="BE36" s="600"/>
      <c r="BF36" s="675"/>
      <c r="BG36" s="596" t="s">
        <v>327</v>
      </c>
      <c r="BH36" s="597"/>
      <c r="BI36" s="597"/>
      <c r="BJ36" s="597"/>
      <c r="BK36" s="597"/>
      <c r="BL36" s="597"/>
      <c r="BM36" s="597"/>
      <c r="BN36" s="597"/>
      <c r="BO36" s="597"/>
      <c r="BP36" s="597"/>
      <c r="BQ36" s="597"/>
      <c r="BR36" s="597"/>
      <c r="BS36" s="597"/>
      <c r="BT36" s="597"/>
      <c r="BU36" s="598"/>
      <c r="BV36" s="599">
        <v>101812</v>
      </c>
      <c r="BW36" s="600"/>
      <c r="BX36" s="600"/>
      <c r="BY36" s="600"/>
      <c r="BZ36" s="600"/>
      <c r="CA36" s="600"/>
      <c r="CB36" s="675"/>
      <c r="CD36" s="607" t="s">
        <v>328</v>
      </c>
      <c r="CE36" s="608"/>
      <c r="CF36" s="608"/>
      <c r="CG36" s="608"/>
      <c r="CH36" s="608"/>
      <c r="CI36" s="608"/>
      <c r="CJ36" s="608"/>
      <c r="CK36" s="608"/>
      <c r="CL36" s="608"/>
      <c r="CM36" s="608"/>
      <c r="CN36" s="608"/>
      <c r="CO36" s="608"/>
      <c r="CP36" s="608"/>
      <c r="CQ36" s="609"/>
      <c r="CR36" s="610">
        <v>2852416</v>
      </c>
      <c r="CS36" s="611"/>
      <c r="CT36" s="611"/>
      <c r="CU36" s="611"/>
      <c r="CV36" s="611"/>
      <c r="CW36" s="611"/>
      <c r="CX36" s="611"/>
      <c r="CY36" s="612"/>
      <c r="CZ36" s="615">
        <v>11.2</v>
      </c>
      <c r="DA36" s="643"/>
      <c r="DB36" s="643"/>
      <c r="DC36" s="645"/>
      <c r="DD36" s="619">
        <v>2327383</v>
      </c>
      <c r="DE36" s="611"/>
      <c r="DF36" s="611"/>
      <c r="DG36" s="611"/>
      <c r="DH36" s="611"/>
      <c r="DI36" s="611"/>
      <c r="DJ36" s="611"/>
      <c r="DK36" s="612"/>
      <c r="DL36" s="619">
        <v>955367</v>
      </c>
      <c r="DM36" s="611"/>
      <c r="DN36" s="611"/>
      <c r="DO36" s="611"/>
      <c r="DP36" s="611"/>
      <c r="DQ36" s="611"/>
      <c r="DR36" s="611"/>
      <c r="DS36" s="611"/>
      <c r="DT36" s="611"/>
      <c r="DU36" s="611"/>
      <c r="DV36" s="612"/>
      <c r="DW36" s="615">
        <v>6.3</v>
      </c>
      <c r="DX36" s="643"/>
      <c r="DY36" s="643"/>
      <c r="DZ36" s="643"/>
      <c r="EA36" s="643"/>
      <c r="EB36" s="643"/>
      <c r="EC36" s="644"/>
    </row>
    <row r="37" spans="2:133" ht="11.25" customHeight="1" x14ac:dyDescent="0.15">
      <c r="B37" s="607" t="s">
        <v>329</v>
      </c>
      <c r="C37" s="608"/>
      <c r="D37" s="608"/>
      <c r="E37" s="608"/>
      <c r="F37" s="608"/>
      <c r="G37" s="608"/>
      <c r="H37" s="608"/>
      <c r="I37" s="608"/>
      <c r="J37" s="608"/>
      <c r="K37" s="608"/>
      <c r="L37" s="608"/>
      <c r="M37" s="608"/>
      <c r="N37" s="608"/>
      <c r="O37" s="608"/>
      <c r="P37" s="608"/>
      <c r="Q37" s="609"/>
      <c r="R37" s="610">
        <v>1145031</v>
      </c>
      <c r="S37" s="611"/>
      <c r="T37" s="611"/>
      <c r="U37" s="611"/>
      <c r="V37" s="611"/>
      <c r="W37" s="611"/>
      <c r="X37" s="611"/>
      <c r="Y37" s="612"/>
      <c r="Z37" s="613">
        <v>4.3</v>
      </c>
      <c r="AA37" s="613"/>
      <c r="AB37" s="613"/>
      <c r="AC37" s="613"/>
      <c r="AD37" s="614">
        <v>50805</v>
      </c>
      <c r="AE37" s="614"/>
      <c r="AF37" s="614"/>
      <c r="AG37" s="614"/>
      <c r="AH37" s="614"/>
      <c r="AI37" s="614"/>
      <c r="AJ37" s="614"/>
      <c r="AK37" s="614"/>
      <c r="AL37" s="615">
        <v>0.3</v>
      </c>
      <c r="AM37" s="616"/>
      <c r="AN37" s="616"/>
      <c r="AO37" s="617"/>
      <c r="AQ37" s="676" t="s">
        <v>330</v>
      </c>
      <c r="AR37" s="677"/>
      <c r="AS37" s="677"/>
      <c r="AT37" s="677"/>
      <c r="AU37" s="677"/>
      <c r="AV37" s="677"/>
      <c r="AW37" s="677"/>
      <c r="AX37" s="677"/>
      <c r="AY37" s="678"/>
      <c r="AZ37" s="610">
        <v>850866</v>
      </c>
      <c r="BA37" s="611"/>
      <c r="BB37" s="611"/>
      <c r="BC37" s="611"/>
      <c r="BD37" s="641"/>
      <c r="BE37" s="641"/>
      <c r="BF37" s="667"/>
      <c r="BG37" s="607" t="s">
        <v>331</v>
      </c>
      <c r="BH37" s="608"/>
      <c r="BI37" s="608"/>
      <c r="BJ37" s="608"/>
      <c r="BK37" s="608"/>
      <c r="BL37" s="608"/>
      <c r="BM37" s="608"/>
      <c r="BN37" s="608"/>
      <c r="BO37" s="608"/>
      <c r="BP37" s="608"/>
      <c r="BQ37" s="608"/>
      <c r="BR37" s="608"/>
      <c r="BS37" s="608"/>
      <c r="BT37" s="608"/>
      <c r="BU37" s="609"/>
      <c r="BV37" s="610">
        <v>76404</v>
      </c>
      <c r="BW37" s="611"/>
      <c r="BX37" s="611"/>
      <c r="BY37" s="611"/>
      <c r="BZ37" s="611"/>
      <c r="CA37" s="611"/>
      <c r="CB37" s="620"/>
      <c r="CD37" s="607" t="s">
        <v>332</v>
      </c>
      <c r="CE37" s="608"/>
      <c r="CF37" s="608"/>
      <c r="CG37" s="608"/>
      <c r="CH37" s="608"/>
      <c r="CI37" s="608"/>
      <c r="CJ37" s="608"/>
      <c r="CK37" s="608"/>
      <c r="CL37" s="608"/>
      <c r="CM37" s="608"/>
      <c r="CN37" s="608"/>
      <c r="CO37" s="608"/>
      <c r="CP37" s="608"/>
      <c r="CQ37" s="609"/>
      <c r="CR37" s="610">
        <v>320269</v>
      </c>
      <c r="CS37" s="641"/>
      <c r="CT37" s="641"/>
      <c r="CU37" s="641"/>
      <c r="CV37" s="641"/>
      <c r="CW37" s="641"/>
      <c r="CX37" s="641"/>
      <c r="CY37" s="642"/>
      <c r="CZ37" s="615">
        <v>1.3</v>
      </c>
      <c r="DA37" s="643"/>
      <c r="DB37" s="643"/>
      <c r="DC37" s="645"/>
      <c r="DD37" s="619">
        <v>319799</v>
      </c>
      <c r="DE37" s="641"/>
      <c r="DF37" s="641"/>
      <c r="DG37" s="641"/>
      <c r="DH37" s="641"/>
      <c r="DI37" s="641"/>
      <c r="DJ37" s="641"/>
      <c r="DK37" s="642"/>
      <c r="DL37" s="619">
        <v>313484</v>
      </c>
      <c r="DM37" s="641"/>
      <c r="DN37" s="641"/>
      <c r="DO37" s="641"/>
      <c r="DP37" s="641"/>
      <c r="DQ37" s="641"/>
      <c r="DR37" s="641"/>
      <c r="DS37" s="641"/>
      <c r="DT37" s="641"/>
      <c r="DU37" s="641"/>
      <c r="DV37" s="642"/>
      <c r="DW37" s="615">
        <v>2.1</v>
      </c>
      <c r="DX37" s="643"/>
      <c r="DY37" s="643"/>
      <c r="DZ37" s="643"/>
      <c r="EA37" s="643"/>
      <c r="EB37" s="643"/>
      <c r="EC37" s="644"/>
    </row>
    <row r="38" spans="2:133" ht="11.25" customHeight="1" x14ac:dyDescent="0.15">
      <c r="B38" s="607" t="s">
        <v>333</v>
      </c>
      <c r="C38" s="608"/>
      <c r="D38" s="608"/>
      <c r="E38" s="608"/>
      <c r="F38" s="608"/>
      <c r="G38" s="608"/>
      <c r="H38" s="608"/>
      <c r="I38" s="608"/>
      <c r="J38" s="608"/>
      <c r="K38" s="608"/>
      <c r="L38" s="608"/>
      <c r="M38" s="608"/>
      <c r="N38" s="608"/>
      <c r="O38" s="608"/>
      <c r="P38" s="608"/>
      <c r="Q38" s="609"/>
      <c r="R38" s="610">
        <v>1330739</v>
      </c>
      <c r="S38" s="611"/>
      <c r="T38" s="611"/>
      <c r="U38" s="611"/>
      <c r="V38" s="611"/>
      <c r="W38" s="611"/>
      <c r="X38" s="611"/>
      <c r="Y38" s="612"/>
      <c r="Z38" s="613">
        <v>5</v>
      </c>
      <c r="AA38" s="613"/>
      <c r="AB38" s="613"/>
      <c r="AC38" s="613"/>
      <c r="AD38" s="614" t="s">
        <v>129</v>
      </c>
      <c r="AE38" s="614"/>
      <c r="AF38" s="614"/>
      <c r="AG38" s="614"/>
      <c r="AH38" s="614"/>
      <c r="AI38" s="614"/>
      <c r="AJ38" s="614"/>
      <c r="AK38" s="614"/>
      <c r="AL38" s="615" t="s">
        <v>129</v>
      </c>
      <c r="AM38" s="616"/>
      <c r="AN38" s="616"/>
      <c r="AO38" s="617"/>
      <c r="AQ38" s="676" t="s">
        <v>334</v>
      </c>
      <c r="AR38" s="677"/>
      <c r="AS38" s="677"/>
      <c r="AT38" s="677"/>
      <c r="AU38" s="677"/>
      <c r="AV38" s="677"/>
      <c r="AW38" s="677"/>
      <c r="AX38" s="677"/>
      <c r="AY38" s="678"/>
      <c r="AZ38" s="610">
        <v>526193</v>
      </c>
      <c r="BA38" s="611"/>
      <c r="BB38" s="611"/>
      <c r="BC38" s="611"/>
      <c r="BD38" s="641"/>
      <c r="BE38" s="641"/>
      <c r="BF38" s="667"/>
      <c r="BG38" s="607" t="s">
        <v>335</v>
      </c>
      <c r="BH38" s="608"/>
      <c r="BI38" s="608"/>
      <c r="BJ38" s="608"/>
      <c r="BK38" s="608"/>
      <c r="BL38" s="608"/>
      <c r="BM38" s="608"/>
      <c r="BN38" s="608"/>
      <c r="BO38" s="608"/>
      <c r="BP38" s="608"/>
      <c r="BQ38" s="608"/>
      <c r="BR38" s="608"/>
      <c r="BS38" s="608"/>
      <c r="BT38" s="608"/>
      <c r="BU38" s="609"/>
      <c r="BV38" s="610">
        <v>9877</v>
      </c>
      <c r="BW38" s="611"/>
      <c r="BX38" s="611"/>
      <c r="BY38" s="611"/>
      <c r="BZ38" s="611"/>
      <c r="CA38" s="611"/>
      <c r="CB38" s="620"/>
      <c r="CD38" s="607" t="s">
        <v>336</v>
      </c>
      <c r="CE38" s="608"/>
      <c r="CF38" s="608"/>
      <c r="CG38" s="608"/>
      <c r="CH38" s="608"/>
      <c r="CI38" s="608"/>
      <c r="CJ38" s="608"/>
      <c r="CK38" s="608"/>
      <c r="CL38" s="608"/>
      <c r="CM38" s="608"/>
      <c r="CN38" s="608"/>
      <c r="CO38" s="608"/>
      <c r="CP38" s="608"/>
      <c r="CQ38" s="609"/>
      <c r="CR38" s="610">
        <v>2521914</v>
      </c>
      <c r="CS38" s="611"/>
      <c r="CT38" s="611"/>
      <c r="CU38" s="611"/>
      <c r="CV38" s="611"/>
      <c r="CW38" s="611"/>
      <c r="CX38" s="611"/>
      <c r="CY38" s="612"/>
      <c r="CZ38" s="615">
        <v>9.9</v>
      </c>
      <c r="DA38" s="643"/>
      <c r="DB38" s="643"/>
      <c r="DC38" s="645"/>
      <c r="DD38" s="619">
        <v>2031819</v>
      </c>
      <c r="DE38" s="611"/>
      <c r="DF38" s="611"/>
      <c r="DG38" s="611"/>
      <c r="DH38" s="611"/>
      <c r="DI38" s="611"/>
      <c r="DJ38" s="611"/>
      <c r="DK38" s="612"/>
      <c r="DL38" s="619">
        <v>2000258</v>
      </c>
      <c r="DM38" s="611"/>
      <c r="DN38" s="611"/>
      <c r="DO38" s="611"/>
      <c r="DP38" s="611"/>
      <c r="DQ38" s="611"/>
      <c r="DR38" s="611"/>
      <c r="DS38" s="611"/>
      <c r="DT38" s="611"/>
      <c r="DU38" s="611"/>
      <c r="DV38" s="612"/>
      <c r="DW38" s="615">
        <v>13.1</v>
      </c>
      <c r="DX38" s="643"/>
      <c r="DY38" s="643"/>
      <c r="DZ38" s="643"/>
      <c r="EA38" s="643"/>
      <c r="EB38" s="643"/>
      <c r="EC38" s="644"/>
    </row>
    <row r="39" spans="2:133" ht="11.25" customHeight="1" x14ac:dyDescent="0.15">
      <c r="B39" s="607" t="s">
        <v>337</v>
      </c>
      <c r="C39" s="608"/>
      <c r="D39" s="608"/>
      <c r="E39" s="608"/>
      <c r="F39" s="608"/>
      <c r="G39" s="608"/>
      <c r="H39" s="608"/>
      <c r="I39" s="608"/>
      <c r="J39" s="608"/>
      <c r="K39" s="608"/>
      <c r="L39" s="608"/>
      <c r="M39" s="608"/>
      <c r="N39" s="608"/>
      <c r="O39" s="608"/>
      <c r="P39" s="608"/>
      <c r="Q39" s="609"/>
      <c r="R39" s="610" t="s">
        <v>238</v>
      </c>
      <c r="S39" s="611"/>
      <c r="T39" s="611"/>
      <c r="U39" s="611"/>
      <c r="V39" s="611"/>
      <c r="W39" s="611"/>
      <c r="X39" s="611"/>
      <c r="Y39" s="612"/>
      <c r="Z39" s="613" t="s">
        <v>129</v>
      </c>
      <c r="AA39" s="613"/>
      <c r="AB39" s="613"/>
      <c r="AC39" s="613"/>
      <c r="AD39" s="614" t="s">
        <v>129</v>
      </c>
      <c r="AE39" s="614"/>
      <c r="AF39" s="614"/>
      <c r="AG39" s="614"/>
      <c r="AH39" s="614"/>
      <c r="AI39" s="614"/>
      <c r="AJ39" s="614"/>
      <c r="AK39" s="614"/>
      <c r="AL39" s="615" t="s">
        <v>129</v>
      </c>
      <c r="AM39" s="616"/>
      <c r="AN39" s="616"/>
      <c r="AO39" s="617"/>
      <c r="AQ39" s="676" t="s">
        <v>338</v>
      </c>
      <c r="AR39" s="677"/>
      <c r="AS39" s="677"/>
      <c r="AT39" s="677"/>
      <c r="AU39" s="677"/>
      <c r="AV39" s="677"/>
      <c r="AW39" s="677"/>
      <c r="AX39" s="677"/>
      <c r="AY39" s="678"/>
      <c r="AZ39" s="610">
        <v>121552</v>
      </c>
      <c r="BA39" s="611"/>
      <c r="BB39" s="611"/>
      <c r="BC39" s="611"/>
      <c r="BD39" s="641"/>
      <c r="BE39" s="641"/>
      <c r="BF39" s="667"/>
      <c r="BG39" s="607" t="s">
        <v>339</v>
      </c>
      <c r="BH39" s="608"/>
      <c r="BI39" s="608"/>
      <c r="BJ39" s="608"/>
      <c r="BK39" s="608"/>
      <c r="BL39" s="608"/>
      <c r="BM39" s="608"/>
      <c r="BN39" s="608"/>
      <c r="BO39" s="608"/>
      <c r="BP39" s="608"/>
      <c r="BQ39" s="608"/>
      <c r="BR39" s="608"/>
      <c r="BS39" s="608"/>
      <c r="BT39" s="608"/>
      <c r="BU39" s="609"/>
      <c r="BV39" s="610">
        <v>15445</v>
      </c>
      <c r="BW39" s="611"/>
      <c r="BX39" s="611"/>
      <c r="BY39" s="611"/>
      <c r="BZ39" s="611"/>
      <c r="CA39" s="611"/>
      <c r="CB39" s="620"/>
      <c r="CD39" s="607" t="s">
        <v>340</v>
      </c>
      <c r="CE39" s="608"/>
      <c r="CF39" s="608"/>
      <c r="CG39" s="608"/>
      <c r="CH39" s="608"/>
      <c r="CI39" s="608"/>
      <c r="CJ39" s="608"/>
      <c r="CK39" s="608"/>
      <c r="CL39" s="608"/>
      <c r="CM39" s="608"/>
      <c r="CN39" s="608"/>
      <c r="CO39" s="608"/>
      <c r="CP39" s="608"/>
      <c r="CQ39" s="609"/>
      <c r="CR39" s="610">
        <v>896642</v>
      </c>
      <c r="CS39" s="641"/>
      <c r="CT39" s="641"/>
      <c r="CU39" s="641"/>
      <c r="CV39" s="641"/>
      <c r="CW39" s="641"/>
      <c r="CX39" s="641"/>
      <c r="CY39" s="642"/>
      <c r="CZ39" s="615">
        <v>3.5</v>
      </c>
      <c r="DA39" s="643"/>
      <c r="DB39" s="643"/>
      <c r="DC39" s="645"/>
      <c r="DD39" s="619">
        <v>79772</v>
      </c>
      <c r="DE39" s="641"/>
      <c r="DF39" s="641"/>
      <c r="DG39" s="641"/>
      <c r="DH39" s="641"/>
      <c r="DI39" s="641"/>
      <c r="DJ39" s="641"/>
      <c r="DK39" s="642"/>
      <c r="DL39" s="619" t="s">
        <v>129</v>
      </c>
      <c r="DM39" s="641"/>
      <c r="DN39" s="641"/>
      <c r="DO39" s="641"/>
      <c r="DP39" s="641"/>
      <c r="DQ39" s="641"/>
      <c r="DR39" s="641"/>
      <c r="DS39" s="641"/>
      <c r="DT39" s="641"/>
      <c r="DU39" s="641"/>
      <c r="DV39" s="642"/>
      <c r="DW39" s="615" t="s">
        <v>129</v>
      </c>
      <c r="DX39" s="643"/>
      <c r="DY39" s="643"/>
      <c r="DZ39" s="643"/>
      <c r="EA39" s="643"/>
      <c r="EB39" s="643"/>
      <c r="EC39" s="644"/>
    </row>
    <row r="40" spans="2:133" ht="11.25" customHeight="1" x14ac:dyDescent="0.15">
      <c r="B40" s="607" t="s">
        <v>341</v>
      </c>
      <c r="C40" s="608"/>
      <c r="D40" s="608"/>
      <c r="E40" s="608"/>
      <c r="F40" s="608"/>
      <c r="G40" s="608"/>
      <c r="H40" s="608"/>
      <c r="I40" s="608"/>
      <c r="J40" s="608"/>
      <c r="K40" s="608"/>
      <c r="L40" s="608"/>
      <c r="M40" s="608"/>
      <c r="N40" s="608"/>
      <c r="O40" s="608"/>
      <c r="P40" s="608"/>
      <c r="Q40" s="609"/>
      <c r="R40" s="610">
        <v>289939</v>
      </c>
      <c r="S40" s="611"/>
      <c r="T40" s="611"/>
      <c r="U40" s="611"/>
      <c r="V40" s="611"/>
      <c r="W40" s="611"/>
      <c r="X40" s="611"/>
      <c r="Y40" s="612"/>
      <c r="Z40" s="613">
        <v>1.1000000000000001</v>
      </c>
      <c r="AA40" s="613"/>
      <c r="AB40" s="613"/>
      <c r="AC40" s="613"/>
      <c r="AD40" s="614" t="s">
        <v>129</v>
      </c>
      <c r="AE40" s="614"/>
      <c r="AF40" s="614"/>
      <c r="AG40" s="614"/>
      <c r="AH40" s="614"/>
      <c r="AI40" s="614"/>
      <c r="AJ40" s="614"/>
      <c r="AK40" s="614"/>
      <c r="AL40" s="615" t="s">
        <v>238</v>
      </c>
      <c r="AM40" s="616"/>
      <c r="AN40" s="616"/>
      <c r="AO40" s="617"/>
      <c r="AQ40" s="676" t="s">
        <v>342</v>
      </c>
      <c r="AR40" s="677"/>
      <c r="AS40" s="677"/>
      <c r="AT40" s="677"/>
      <c r="AU40" s="677"/>
      <c r="AV40" s="677"/>
      <c r="AW40" s="677"/>
      <c r="AX40" s="677"/>
      <c r="AY40" s="678"/>
      <c r="AZ40" s="610">
        <v>21664</v>
      </c>
      <c r="BA40" s="611"/>
      <c r="BB40" s="611"/>
      <c r="BC40" s="611"/>
      <c r="BD40" s="641"/>
      <c r="BE40" s="641"/>
      <c r="BF40" s="667"/>
      <c r="BG40" s="656" t="s">
        <v>343</v>
      </c>
      <c r="BH40" s="657"/>
      <c r="BI40" s="657"/>
      <c r="BJ40" s="657"/>
      <c r="BK40" s="657"/>
      <c r="BL40" s="214"/>
      <c r="BM40" s="608" t="s">
        <v>344</v>
      </c>
      <c r="BN40" s="608"/>
      <c r="BO40" s="608"/>
      <c r="BP40" s="608"/>
      <c r="BQ40" s="608"/>
      <c r="BR40" s="608"/>
      <c r="BS40" s="608"/>
      <c r="BT40" s="608"/>
      <c r="BU40" s="609"/>
      <c r="BV40" s="610">
        <v>108</v>
      </c>
      <c r="BW40" s="611"/>
      <c r="BX40" s="611"/>
      <c r="BY40" s="611"/>
      <c r="BZ40" s="611"/>
      <c r="CA40" s="611"/>
      <c r="CB40" s="620"/>
      <c r="CD40" s="607" t="s">
        <v>345</v>
      </c>
      <c r="CE40" s="608"/>
      <c r="CF40" s="608"/>
      <c r="CG40" s="608"/>
      <c r="CH40" s="608"/>
      <c r="CI40" s="608"/>
      <c r="CJ40" s="608"/>
      <c r="CK40" s="608"/>
      <c r="CL40" s="608"/>
      <c r="CM40" s="608"/>
      <c r="CN40" s="608"/>
      <c r="CO40" s="608"/>
      <c r="CP40" s="608"/>
      <c r="CQ40" s="609"/>
      <c r="CR40" s="610">
        <v>694483</v>
      </c>
      <c r="CS40" s="611"/>
      <c r="CT40" s="611"/>
      <c r="CU40" s="611"/>
      <c r="CV40" s="611"/>
      <c r="CW40" s="611"/>
      <c r="CX40" s="611"/>
      <c r="CY40" s="612"/>
      <c r="CZ40" s="615">
        <v>2.7</v>
      </c>
      <c r="DA40" s="643"/>
      <c r="DB40" s="643"/>
      <c r="DC40" s="645"/>
      <c r="DD40" s="619">
        <v>365153</v>
      </c>
      <c r="DE40" s="611"/>
      <c r="DF40" s="611"/>
      <c r="DG40" s="611"/>
      <c r="DH40" s="611"/>
      <c r="DI40" s="611"/>
      <c r="DJ40" s="611"/>
      <c r="DK40" s="612"/>
      <c r="DL40" s="619">
        <v>113079</v>
      </c>
      <c r="DM40" s="611"/>
      <c r="DN40" s="611"/>
      <c r="DO40" s="611"/>
      <c r="DP40" s="611"/>
      <c r="DQ40" s="611"/>
      <c r="DR40" s="611"/>
      <c r="DS40" s="611"/>
      <c r="DT40" s="611"/>
      <c r="DU40" s="611"/>
      <c r="DV40" s="612"/>
      <c r="DW40" s="615">
        <v>0.7</v>
      </c>
      <c r="DX40" s="643"/>
      <c r="DY40" s="643"/>
      <c r="DZ40" s="643"/>
      <c r="EA40" s="643"/>
      <c r="EB40" s="643"/>
      <c r="EC40" s="644"/>
    </row>
    <row r="41" spans="2:133" ht="11.25" customHeight="1" x14ac:dyDescent="0.15">
      <c r="B41" s="631" t="s">
        <v>346</v>
      </c>
      <c r="C41" s="632"/>
      <c r="D41" s="632"/>
      <c r="E41" s="632"/>
      <c r="F41" s="632"/>
      <c r="G41" s="632"/>
      <c r="H41" s="632"/>
      <c r="I41" s="632"/>
      <c r="J41" s="632"/>
      <c r="K41" s="632"/>
      <c r="L41" s="632"/>
      <c r="M41" s="632"/>
      <c r="N41" s="632"/>
      <c r="O41" s="632"/>
      <c r="P41" s="632"/>
      <c r="Q41" s="633"/>
      <c r="R41" s="685">
        <v>26482459</v>
      </c>
      <c r="S41" s="686"/>
      <c r="T41" s="686"/>
      <c r="U41" s="686"/>
      <c r="V41" s="686"/>
      <c r="W41" s="686"/>
      <c r="X41" s="686"/>
      <c r="Y41" s="687"/>
      <c r="Z41" s="688">
        <v>100</v>
      </c>
      <c r="AA41" s="688"/>
      <c r="AB41" s="688"/>
      <c r="AC41" s="688"/>
      <c r="AD41" s="689">
        <v>14934859</v>
      </c>
      <c r="AE41" s="689"/>
      <c r="AF41" s="689"/>
      <c r="AG41" s="689"/>
      <c r="AH41" s="689"/>
      <c r="AI41" s="689"/>
      <c r="AJ41" s="689"/>
      <c r="AK41" s="689"/>
      <c r="AL41" s="690">
        <v>100</v>
      </c>
      <c r="AM41" s="670"/>
      <c r="AN41" s="670"/>
      <c r="AO41" s="691"/>
      <c r="AQ41" s="676" t="s">
        <v>347</v>
      </c>
      <c r="AR41" s="677"/>
      <c r="AS41" s="677"/>
      <c r="AT41" s="677"/>
      <c r="AU41" s="677"/>
      <c r="AV41" s="677"/>
      <c r="AW41" s="677"/>
      <c r="AX41" s="677"/>
      <c r="AY41" s="678"/>
      <c r="AZ41" s="610">
        <v>588589</v>
      </c>
      <c r="BA41" s="611"/>
      <c r="BB41" s="611"/>
      <c r="BC41" s="611"/>
      <c r="BD41" s="641"/>
      <c r="BE41" s="641"/>
      <c r="BF41" s="667"/>
      <c r="BG41" s="656"/>
      <c r="BH41" s="657"/>
      <c r="BI41" s="657"/>
      <c r="BJ41" s="657"/>
      <c r="BK41" s="657"/>
      <c r="BL41" s="214"/>
      <c r="BM41" s="608" t="s">
        <v>348</v>
      </c>
      <c r="BN41" s="608"/>
      <c r="BO41" s="608"/>
      <c r="BP41" s="608"/>
      <c r="BQ41" s="608"/>
      <c r="BR41" s="608"/>
      <c r="BS41" s="608"/>
      <c r="BT41" s="608"/>
      <c r="BU41" s="609"/>
      <c r="BV41" s="610" t="s">
        <v>238</v>
      </c>
      <c r="BW41" s="611"/>
      <c r="BX41" s="611"/>
      <c r="BY41" s="611"/>
      <c r="BZ41" s="611"/>
      <c r="CA41" s="611"/>
      <c r="CB41" s="620"/>
      <c r="CD41" s="607" t="s">
        <v>349</v>
      </c>
      <c r="CE41" s="608"/>
      <c r="CF41" s="608"/>
      <c r="CG41" s="608"/>
      <c r="CH41" s="608"/>
      <c r="CI41" s="608"/>
      <c r="CJ41" s="608"/>
      <c r="CK41" s="608"/>
      <c r="CL41" s="608"/>
      <c r="CM41" s="608"/>
      <c r="CN41" s="608"/>
      <c r="CO41" s="608"/>
      <c r="CP41" s="608"/>
      <c r="CQ41" s="609"/>
      <c r="CR41" s="610" t="s">
        <v>129</v>
      </c>
      <c r="CS41" s="641"/>
      <c r="CT41" s="641"/>
      <c r="CU41" s="641"/>
      <c r="CV41" s="641"/>
      <c r="CW41" s="641"/>
      <c r="CX41" s="641"/>
      <c r="CY41" s="642"/>
      <c r="CZ41" s="615" t="s">
        <v>238</v>
      </c>
      <c r="DA41" s="643"/>
      <c r="DB41" s="643"/>
      <c r="DC41" s="645"/>
      <c r="DD41" s="619" t="s">
        <v>238</v>
      </c>
      <c r="DE41" s="641"/>
      <c r="DF41" s="641"/>
      <c r="DG41" s="641"/>
      <c r="DH41" s="641"/>
      <c r="DI41" s="641"/>
      <c r="DJ41" s="641"/>
      <c r="DK41" s="642"/>
      <c r="DL41" s="679"/>
      <c r="DM41" s="680"/>
      <c r="DN41" s="680"/>
      <c r="DO41" s="680"/>
      <c r="DP41" s="680"/>
      <c r="DQ41" s="680"/>
      <c r="DR41" s="680"/>
      <c r="DS41" s="680"/>
      <c r="DT41" s="680"/>
      <c r="DU41" s="680"/>
      <c r="DV41" s="681"/>
      <c r="DW41" s="682"/>
      <c r="DX41" s="683"/>
      <c r="DY41" s="683"/>
      <c r="DZ41" s="683"/>
      <c r="EA41" s="683"/>
      <c r="EB41" s="683"/>
      <c r="EC41" s="684"/>
    </row>
    <row r="42" spans="2:133" ht="11.25" customHeight="1" x14ac:dyDescent="0.15">
      <c r="AQ42" s="692" t="s">
        <v>350</v>
      </c>
      <c r="AR42" s="693"/>
      <c r="AS42" s="693"/>
      <c r="AT42" s="693"/>
      <c r="AU42" s="693"/>
      <c r="AV42" s="693"/>
      <c r="AW42" s="693"/>
      <c r="AX42" s="693"/>
      <c r="AY42" s="694"/>
      <c r="AZ42" s="685">
        <v>1933325</v>
      </c>
      <c r="BA42" s="686"/>
      <c r="BB42" s="686"/>
      <c r="BC42" s="686"/>
      <c r="BD42" s="669"/>
      <c r="BE42" s="669"/>
      <c r="BF42" s="671"/>
      <c r="BG42" s="658"/>
      <c r="BH42" s="659"/>
      <c r="BI42" s="659"/>
      <c r="BJ42" s="659"/>
      <c r="BK42" s="659"/>
      <c r="BL42" s="215"/>
      <c r="BM42" s="632" t="s">
        <v>351</v>
      </c>
      <c r="BN42" s="632"/>
      <c r="BO42" s="632"/>
      <c r="BP42" s="632"/>
      <c r="BQ42" s="632"/>
      <c r="BR42" s="632"/>
      <c r="BS42" s="632"/>
      <c r="BT42" s="632"/>
      <c r="BU42" s="633"/>
      <c r="BV42" s="685">
        <v>337</v>
      </c>
      <c r="BW42" s="686"/>
      <c r="BX42" s="686"/>
      <c r="BY42" s="686"/>
      <c r="BZ42" s="686"/>
      <c r="CA42" s="686"/>
      <c r="CB42" s="695"/>
      <c r="CD42" s="607" t="s">
        <v>352</v>
      </c>
      <c r="CE42" s="608"/>
      <c r="CF42" s="608"/>
      <c r="CG42" s="608"/>
      <c r="CH42" s="608"/>
      <c r="CI42" s="608"/>
      <c r="CJ42" s="608"/>
      <c r="CK42" s="608"/>
      <c r="CL42" s="608"/>
      <c r="CM42" s="608"/>
      <c r="CN42" s="608"/>
      <c r="CO42" s="608"/>
      <c r="CP42" s="608"/>
      <c r="CQ42" s="609"/>
      <c r="CR42" s="610">
        <v>1666768</v>
      </c>
      <c r="CS42" s="641"/>
      <c r="CT42" s="641"/>
      <c r="CU42" s="641"/>
      <c r="CV42" s="641"/>
      <c r="CW42" s="641"/>
      <c r="CX42" s="641"/>
      <c r="CY42" s="642"/>
      <c r="CZ42" s="615">
        <v>6.6</v>
      </c>
      <c r="DA42" s="643"/>
      <c r="DB42" s="643"/>
      <c r="DC42" s="645"/>
      <c r="DD42" s="619">
        <v>427903</v>
      </c>
      <c r="DE42" s="641"/>
      <c r="DF42" s="641"/>
      <c r="DG42" s="641"/>
      <c r="DH42" s="641"/>
      <c r="DI42" s="641"/>
      <c r="DJ42" s="641"/>
      <c r="DK42" s="642"/>
      <c r="DL42" s="679"/>
      <c r="DM42" s="680"/>
      <c r="DN42" s="680"/>
      <c r="DO42" s="680"/>
      <c r="DP42" s="680"/>
      <c r="DQ42" s="680"/>
      <c r="DR42" s="680"/>
      <c r="DS42" s="680"/>
      <c r="DT42" s="680"/>
      <c r="DU42" s="680"/>
      <c r="DV42" s="681"/>
      <c r="DW42" s="682"/>
      <c r="DX42" s="683"/>
      <c r="DY42" s="683"/>
      <c r="DZ42" s="683"/>
      <c r="EA42" s="683"/>
      <c r="EB42" s="683"/>
      <c r="EC42" s="684"/>
    </row>
    <row r="43" spans="2:133" ht="11.25" customHeight="1" x14ac:dyDescent="0.15">
      <c r="B43" s="208" t="s">
        <v>353</v>
      </c>
      <c r="CD43" s="607" t="s">
        <v>354</v>
      </c>
      <c r="CE43" s="608"/>
      <c r="CF43" s="608"/>
      <c r="CG43" s="608"/>
      <c r="CH43" s="608"/>
      <c r="CI43" s="608"/>
      <c r="CJ43" s="608"/>
      <c r="CK43" s="608"/>
      <c r="CL43" s="608"/>
      <c r="CM43" s="608"/>
      <c r="CN43" s="608"/>
      <c r="CO43" s="608"/>
      <c r="CP43" s="608"/>
      <c r="CQ43" s="609"/>
      <c r="CR43" s="610">
        <v>39188</v>
      </c>
      <c r="CS43" s="641"/>
      <c r="CT43" s="641"/>
      <c r="CU43" s="641"/>
      <c r="CV43" s="641"/>
      <c r="CW43" s="641"/>
      <c r="CX43" s="641"/>
      <c r="CY43" s="642"/>
      <c r="CZ43" s="615">
        <v>0.2</v>
      </c>
      <c r="DA43" s="643"/>
      <c r="DB43" s="643"/>
      <c r="DC43" s="645"/>
      <c r="DD43" s="619">
        <v>38539</v>
      </c>
      <c r="DE43" s="641"/>
      <c r="DF43" s="641"/>
      <c r="DG43" s="641"/>
      <c r="DH43" s="641"/>
      <c r="DI43" s="641"/>
      <c r="DJ43" s="641"/>
      <c r="DK43" s="642"/>
      <c r="DL43" s="679"/>
      <c r="DM43" s="680"/>
      <c r="DN43" s="680"/>
      <c r="DO43" s="680"/>
      <c r="DP43" s="680"/>
      <c r="DQ43" s="680"/>
      <c r="DR43" s="680"/>
      <c r="DS43" s="680"/>
      <c r="DT43" s="680"/>
      <c r="DU43" s="680"/>
      <c r="DV43" s="681"/>
      <c r="DW43" s="682"/>
      <c r="DX43" s="683"/>
      <c r="DY43" s="683"/>
      <c r="DZ43" s="683"/>
      <c r="EA43" s="683"/>
      <c r="EB43" s="683"/>
      <c r="EC43" s="684"/>
    </row>
    <row r="44" spans="2:133" ht="11.25" customHeight="1" x14ac:dyDescent="0.15">
      <c r="B44" s="696" t="s">
        <v>355</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303</v>
      </c>
      <c r="CE44" s="649"/>
      <c r="CF44" s="607" t="s">
        <v>356</v>
      </c>
      <c r="CG44" s="608"/>
      <c r="CH44" s="608"/>
      <c r="CI44" s="608"/>
      <c r="CJ44" s="608"/>
      <c r="CK44" s="608"/>
      <c r="CL44" s="608"/>
      <c r="CM44" s="608"/>
      <c r="CN44" s="608"/>
      <c r="CO44" s="608"/>
      <c r="CP44" s="608"/>
      <c r="CQ44" s="609"/>
      <c r="CR44" s="610">
        <v>1666768</v>
      </c>
      <c r="CS44" s="611"/>
      <c r="CT44" s="611"/>
      <c r="CU44" s="611"/>
      <c r="CV44" s="611"/>
      <c r="CW44" s="611"/>
      <c r="CX44" s="611"/>
      <c r="CY44" s="612"/>
      <c r="CZ44" s="615">
        <v>6.6</v>
      </c>
      <c r="DA44" s="616"/>
      <c r="DB44" s="616"/>
      <c r="DC44" s="622"/>
      <c r="DD44" s="619">
        <v>427903</v>
      </c>
      <c r="DE44" s="611"/>
      <c r="DF44" s="611"/>
      <c r="DG44" s="611"/>
      <c r="DH44" s="611"/>
      <c r="DI44" s="611"/>
      <c r="DJ44" s="611"/>
      <c r="DK44" s="612"/>
      <c r="DL44" s="679"/>
      <c r="DM44" s="680"/>
      <c r="DN44" s="680"/>
      <c r="DO44" s="680"/>
      <c r="DP44" s="680"/>
      <c r="DQ44" s="680"/>
      <c r="DR44" s="680"/>
      <c r="DS44" s="680"/>
      <c r="DT44" s="680"/>
      <c r="DU44" s="680"/>
      <c r="DV44" s="681"/>
      <c r="DW44" s="682"/>
      <c r="DX44" s="683"/>
      <c r="DY44" s="683"/>
      <c r="DZ44" s="683"/>
      <c r="EA44" s="683"/>
      <c r="EB44" s="683"/>
      <c r="EC44" s="684"/>
    </row>
    <row r="45" spans="2:133" ht="11.25" customHeight="1" x14ac:dyDescent="0.15">
      <c r="B45" s="696" t="s">
        <v>357</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358</v>
      </c>
      <c r="CG45" s="608"/>
      <c r="CH45" s="608"/>
      <c r="CI45" s="608"/>
      <c r="CJ45" s="608"/>
      <c r="CK45" s="608"/>
      <c r="CL45" s="608"/>
      <c r="CM45" s="608"/>
      <c r="CN45" s="608"/>
      <c r="CO45" s="608"/>
      <c r="CP45" s="608"/>
      <c r="CQ45" s="609"/>
      <c r="CR45" s="610">
        <v>445381</v>
      </c>
      <c r="CS45" s="641"/>
      <c r="CT45" s="641"/>
      <c r="CU45" s="641"/>
      <c r="CV45" s="641"/>
      <c r="CW45" s="641"/>
      <c r="CX45" s="641"/>
      <c r="CY45" s="642"/>
      <c r="CZ45" s="615">
        <v>1.8</v>
      </c>
      <c r="DA45" s="643"/>
      <c r="DB45" s="643"/>
      <c r="DC45" s="645"/>
      <c r="DD45" s="619">
        <v>27631</v>
      </c>
      <c r="DE45" s="641"/>
      <c r="DF45" s="641"/>
      <c r="DG45" s="641"/>
      <c r="DH45" s="641"/>
      <c r="DI45" s="641"/>
      <c r="DJ45" s="641"/>
      <c r="DK45" s="642"/>
      <c r="DL45" s="679"/>
      <c r="DM45" s="680"/>
      <c r="DN45" s="680"/>
      <c r="DO45" s="680"/>
      <c r="DP45" s="680"/>
      <c r="DQ45" s="680"/>
      <c r="DR45" s="680"/>
      <c r="DS45" s="680"/>
      <c r="DT45" s="680"/>
      <c r="DU45" s="680"/>
      <c r="DV45" s="681"/>
      <c r="DW45" s="682"/>
      <c r="DX45" s="683"/>
      <c r="DY45" s="683"/>
      <c r="DZ45" s="683"/>
      <c r="EA45" s="683"/>
      <c r="EB45" s="683"/>
      <c r="EC45" s="684"/>
    </row>
    <row r="46" spans="2:133" ht="11.25" customHeight="1" x14ac:dyDescent="0.15">
      <c r="B46" s="219"/>
      <c r="CD46" s="650"/>
      <c r="CE46" s="651"/>
      <c r="CF46" s="607" t="s">
        <v>359</v>
      </c>
      <c r="CG46" s="608"/>
      <c r="CH46" s="608"/>
      <c r="CI46" s="608"/>
      <c r="CJ46" s="608"/>
      <c r="CK46" s="608"/>
      <c r="CL46" s="608"/>
      <c r="CM46" s="608"/>
      <c r="CN46" s="608"/>
      <c r="CO46" s="608"/>
      <c r="CP46" s="608"/>
      <c r="CQ46" s="609"/>
      <c r="CR46" s="610">
        <v>1011427</v>
      </c>
      <c r="CS46" s="611"/>
      <c r="CT46" s="611"/>
      <c r="CU46" s="611"/>
      <c r="CV46" s="611"/>
      <c r="CW46" s="611"/>
      <c r="CX46" s="611"/>
      <c r="CY46" s="612"/>
      <c r="CZ46" s="615">
        <v>4</v>
      </c>
      <c r="DA46" s="616"/>
      <c r="DB46" s="616"/>
      <c r="DC46" s="622"/>
      <c r="DD46" s="619">
        <v>369302</v>
      </c>
      <c r="DE46" s="611"/>
      <c r="DF46" s="611"/>
      <c r="DG46" s="611"/>
      <c r="DH46" s="611"/>
      <c r="DI46" s="611"/>
      <c r="DJ46" s="611"/>
      <c r="DK46" s="612"/>
      <c r="DL46" s="679"/>
      <c r="DM46" s="680"/>
      <c r="DN46" s="680"/>
      <c r="DO46" s="680"/>
      <c r="DP46" s="680"/>
      <c r="DQ46" s="680"/>
      <c r="DR46" s="680"/>
      <c r="DS46" s="680"/>
      <c r="DT46" s="680"/>
      <c r="DU46" s="680"/>
      <c r="DV46" s="681"/>
      <c r="DW46" s="682"/>
      <c r="DX46" s="683"/>
      <c r="DY46" s="683"/>
      <c r="DZ46" s="683"/>
      <c r="EA46" s="683"/>
      <c r="EB46" s="683"/>
      <c r="EC46" s="684"/>
    </row>
    <row r="47" spans="2:133" ht="11.25" customHeight="1" x14ac:dyDescent="0.15">
      <c r="B47" s="219"/>
      <c r="CD47" s="650"/>
      <c r="CE47" s="651"/>
      <c r="CF47" s="607" t="s">
        <v>360</v>
      </c>
      <c r="CG47" s="608"/>
      <c r="CH47" s="608"/>
      <c r="CI47" s="608"/>
      <c r="CJ47" s="608"/>
      <c r="CK47" s="608"/>
      <c r="CL47" s="608"/>
      <c r="CM47" s="608"/>
      <c r="CN47" s="608"/>
      <c r="CO47" s="608"/>
      <c r="CP47" s="608"/>
      <c r="CQ47" s="609"/>
      <c r="CR47" s="610" t="s">
        <v>129</v>
      </c>
      <c r="CS47" s="641"/>
      <c r="CT47" s="641"/>
      <c r="CU47" s="641"/>
      <c r="CV47" s="641"/>
      <c r="CW47" s="641"/>
      <c r="CX47" s="641"/>
      <c r="CY47" s="642"/>
      <c r="CZ47" s="615" t="s">
        <v>129</v>
      </c>
      <c r="DA47" s="643"/>
      <c r="DB47" s="643"/>
      <c r="DC47" s="645"/>
      <c r="DD47" s="619" t="s">
        <v>238</v>
      </c>
      <c r="DE47" s="641"/>
      <c r="DF47" s="641"/>
      <c r="DG47" s="641"/>
      <c r="DH47" s="641"/>
      <c r="DI47" s="641"/>
      <c r="DJ47" s="641"/>
      <c r="DK47" s="642"/>
      <c r="DL47" s="679"/>
      <c r="DM47" s="680"/>
      <c r="DN47" s="680"/>
      <c r="DO47" s="680"/>
      <c r="DP47" s="680"/>
      <c r="DQ47" s="680"/>
      <c r="DR47" s="680"/>
      <c r="DS47" s="680"/>
      <c r="DT47" s="680"/>
      <c r="DU47" s="680"/>
      <c r="DV47" s="681"/>
      <c r="DW47" s="682"/>
      <c r="DX47" s="683"/>
      <c r="DY47" s="683"/>
      <c r="DZ47" s="683"/>
      <c r="EA47" s="683"/>
      <c r="EB47" s="683"/>
      <c r="EC47" s="684"/>
    </row>
    <row r="48" spans="2:133" x14ac:dyDescent="0.15">
      <c r="B48" s="219"/>
      <c r="CD48" s="652"/>
      <c r="CE48" s="653"/>
      <c r="CF48" s="607" t="s">
        <v>361</v>
      </c>
      <c r="CG48" s="608"/>
      <c r="CH48" s="608"/>
      <c r="CI48" s="608"/>
      <c r="CJ48" s="608"/>
      <c r="CK48" s="608"/>
      <c r="CL48" s="608"/>
      <c r="CM48" s="608"/>
      <c r="CN48" s="608"/>
      <c r="CO48" s="608"/>
      <c r="CP48" s="608"/>
      <c r="CQ48" s="609"/>
      <c r="CR48" s="610" t="s">
        <v>129</v>
      </c>
      <c r="CS48" s="611"/>
      <c r="CT48" s="611"/>
      <c r="CU48" s="611"/>
      <c r="CV48" s="611"/>
      <c r="CW48" s="611"/>
      <c r="CX48" s="611"/>
      <c r="CY48" s="612"/>
      <c r="CZ48" s="615" t="s">
        <v>238</v>
      </c>
      <c r="DA48" s="616"/>
      <c r="DB48" s="616"/>
      <c r="DC48" s="622"/>
      <c r="DD48" s="619" t="s">
        <v>129</v>
      </c>
      <c r="DE48" s="611"/>
      <c r="DF48" s="611"/>
      <c r="DG48" s="611"/>
      <c r="DH48" s="611"/>
      <c r="DI48" s="611"/>
      <c r="DJ48" s="611"/>
      <c r="DK48" s="612"/>
      <c r="DL48" s="679"/>
      <c r="DM48" s="680"/>
      <c r="DN48" s="680"/>
      <c r="DO48" s="680"/>
      <c r="DP48" s="680"/>
      <c r="DQ48" s="680"/>
      <c r="DR48" s="680"/>
      <c r="DS48" s="680"/>
      <c r="DT48" s="680"/>
      <c r="DU48" s="680"/>
      <c r="DV48" s="681"/>
      <c r="DW48" s="682"/>
      <c r="DX48" s="683"/>
      <c r="DY48" s="683"/>
      <c r="DZ48" s="683"/>
      <c r="EA48" s="683"/>
      <c r="EB48" s="683"/>
      <c r="EC48" s="684"/>
    </row>
    <row r="49" spans="2:133" ht="11.25" customHeight="1" x14ac:dyDescent="0.15">
      <c r="B49" s="219"/>
      <c r="CD49" s="631" t="s">
        <v>362</v>
      </c>
      <c r="CE49" s="632"/>
      <c r="CF49" s="632"/>
      <c r="CG49" s="632"/>
      <c r="CH49" s="632"/>
      <c r="CI49" s="632"/>
      <c r="CJ49" s="632"/>
      <c r="CK49" s="632"/>
      <c r="CL49" s="632"/>
      <c r="CM49" s="632"/>
      <c r="CN49" s="632"/>
      <c r="CO49" s="632"/>
      <c r="CP49" s="632"/>
      <c r="CQ49" s="633"/>
      <c r="CR49" s="685">
        <v>25361353</v>
      </c>
      <c r="CS49" s="669"/>
      <c r="CT49" s="669"/>
      <c r="CU49" s="669"/>
      <c r="CV49" s="669"/>
      <c r="CW49" s="669"/>
      <c r="CX49" s="669"/>
      <c r="CY49" s="698"/>
      <c r="CZ49" s="690">
        <v>100</v>
      </c>
      <c r="DA49" s="699"/>
      <c r="DB49" s="699"/>
      <c r="DC49" s="700"/>
      <c r="DD49" s="701">
        <v>16701188</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cP4YecqDXtwdDykq0CW6uBCGE+BfcTqaGXQwu0ZrOKSiV1JwQghJYP7/hKnp4PimIu4F8XaidiVvFVob1HxkHw==" saltValue="8A/muwwPCWYuWZTfxJlDBQ=="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22" t="s">
        <v>363</v>
      </c>
      <c r="B2" s="722"/>
      <c r="C2" s="722"/>
      <c r="D2" s="722"/>
      <c r="E2" s="722"/>
      <c r="F2" s="722"/>
      <c r="G2" s="722"/>
      <c r="H2" s="722"/>
      <c r="I2" s="722"/>
      <c r="J2" s="722"/>
      <c r="K2" s="722"/>
      <c r="L2" s="722"/>
      <c r="M2" s="722"/>
      <c r="N2" s="722"/>
      <c r="O2" s="722"/>
      <c r="P2" s="722"/>
      <c r="Q2" s="722"/>
      <c r="R2" s="722"/>
      <c r="S2" s="722"/>
      <c r="T2" s="722"/>
      <c r="U2" s="722"/>
      <c r="V2" s="722"/>
      <c r="W2" s="722"/>
      <c r="X2" s="722"/>
      <c r="Y2" s="722"/>
      <c r="Z2" s="722"/>
      <c r="AA2" s="722"/>
      <c r="AB2" s="722"/>
      <c r="AC2" s="722"/>
      <c r="AD2" s="722"/>
      <c r="AE2" s="722"/>
      <c r="AF2" s="722"/>
      <c r="AG2" s="722"/>
      <c r="AH2" s="722"/>
      <c r="AI2" s="722"/>
      <c r="AJ2" s="722"/>
      <c r="AK2" s="722"/>
      <c r="AL2" s="722"/>
      <c r="AM2" s="722"/>
      <c r="AN2" s="722"/>
      <c r="AO2" s="722"/>
      <c r="AP2" s="722"/>
      <c r="AQ2" s="722"/>
      <c r="AR2" s="722"/>
      <c r="AS2" s="722"/>
      <c r="AT2" s="722"/>
      <c r="AU2" s="722"/>
      <c r="AV2" s="722"/>
      <c r="AW2" s="722"/>
      <c r="AX2" s="722"/>
      <c r="AY2" s="722"/>
      <c r="AZ2" s="722"/>
      <c r="BA2" s="722"/>
      <c r="BB2" s="722"/>
      <c r="BC2" s="722"/>
      <c r="BD2" s="722"/>
      <c r="BE2" s="722"/>
      <c r="BF2" s="722"/>
      <c r="BG2" s="722"/>
      <c r="BH2" s="722"/>
      <c r="BI2" s="722"/>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23" t="s">
        <v>364</v>
      </c>
      <c r="DK2" s="724"/>
      <c r="DL2" s="724"/>
      <c r="DM2" s="724"/>
      <c r="DN2" s="724"/>
      <c r="DO2" s="725"/>
      <c r="DP2" s="222"/>
      <c r="DQ2" s="723" t="s">
        <v>365</v>
      </c>
      <c r="DR2" s="724"/>
      <c r="DS2" s="724"/>
      <c r="DT2" s="724"/>
      <c r="DU2" s="724"/>
      <c r="DV2" s="724"/>
      <c r="DW2" s="724"/>
      <c r="DX2" s="724"/>
      <c r="DY2" s="724"/>
      <c r="DZ2" s="725"/>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726" t="s">
        <v>366</v>
      </c>
      <c r="B4" s="726"/>
      <c r="C4" s="726"/>
      <c r="D4" s="726"/>
      <c r="E4" s="726"/>
      <c r="F4" s="726"/>
      <c r="G4" s="726"/>
      <c r="H4" s="726"/>
      <c r="I4" s="726"/>
      <c r="J4" s="726"/>
      <c r="K4" s="726"/>
      <c r="L4" s="726"/>
      <c r="M4" s="726"/>
      <c r="N4" s="726"/>
      <c r="O4" s="726"/>
      <c r="P4" s="726"/>
      <c r="Q4" s="726"/>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226"/>
      <c r="BA4" s="226"/>
      <c r="BB4" s="226"/>
      <c r="BC4" s="226"/>
      <c r="BD4" s="226"/>
      <c r="BE4" s="227"/>
      <c r="BF4" s="227"/>
      <c r="BG4" s="227"/>
      <c r="BH4" s="227"/>
      <c r="BI4" s="227"/>
      <c r="BJ4" s="227"/>
      <c r="BK4" s="227"/>
      <c r="BL4" s="227"/>
      <c r="BM4" s="227"/>
      <c r="BN4" s="227"/>
      <c r="BO4" s="227"/>
      <c r="BP4" s="227"/>
      <c r="BQ4" s="727" t="s">
        <v>367</v>
      </c>
      <c r="BR4" s="727"/>
      <c r="BS4" s="727"/>
      <c r="BT4" s="727"/>
      <c r="BU4" s="727"/>
      <c r="BV4" s="727"/>
      <c r="BW4" s="727"/>
      <c r="BX4" s="727"/>
      <c r="BY4" s="727"/>
      <c r="BZ4" s="727"/>
      <c r="CA4" s="727"/>
      <c r="CB4" s="727"/>
      <c r="CC4" s="727"/>
      <c r="CD4" s="727"/>
      <c r="CE4" s="727"/>
      <c r="CF4" s="727"/>
      <c r="CG4" s="727"/>
      <c r="CH4" s="727"/>
      <c r="CI4" s="727"/>
      <c r="CJ4" s="727"/>
      <c r="CK4" s="727"/>
      <c r="CL4" s="727"/>
      <c r="CM4" s="727"/>
      <c r="CN4" s="727"/>
      <c r="CO4" s="727"/>
      <c r="CP4" s="727"/>
      <c r="CQ4" s="727"/>
      <c r="CR4" s="727"/>
      <c r="CS4" s="727"/>
      <c r="CT4" s="727"/>
      <c r="CU4" s="727"/>
      <c r="CV4" s="727"/>
      <c r="CW4" s="727"/>
      <c r="CX4" s="727"/>
      <c r="CY4" s="727"/>
      <c r="CZ4" s="727"/>
      <c r="DA4" s="727"/>
      <c r="DB4" s="727"/>
      <c r="DC4" s="727"/>
      <c r="DD4" s="727"/>
      <c r="DE4" s="727"/>
      <c r="DF4" s="727"/>
      <c r="DG4" s="727"/>
      <c r="DH4" s="727"/>
      <c r="DI4" s="727"/>
      <c r="DJ4" s="727"/>
      <c r="DK4" s="727"/>
      <c r="DL4" s="727"/>
      <c r="DM4" s="727"/>
      <c r="DN4" s="727"/>
      <c r="DO4" s="727"/>
      <c r="DP4" s="727"/>
      <c r="DQ4" s="727"/>
      <c r="DR4" s="727"/>
      <c r="DS4" s="727"/>
      <c r="DT4" s="727"/>
      <c r="DU4" s="727"/>
      <c r="DV4" s="727"/>
      <c r="DW4" s="727"/>
      <c r="DX4" s="727"/>
      <c r="DY4" s="727"/>
      <c r="DZ4" s="727"/>
      <c r="EA4" s="229"/>
    </row>
    <row r="5" spans="1:131" s="230" customFormat="1" ht="26.25" customHeight="1" x14ac:dyDescent="0.15">
      <c r="A5" s="716" t="s">
        <v>368</v>
      </c>
      <c r="B5" s="717"/>
      <c r="C5" s="717"/>
      <c r="D5" s="717"/>
      <c r="E5" s="717"/>
      <c r="F5" s="717"/>
      <c r="G5" s="717"/>
      <c r="H5" s="717"/>
      <c r="I5" s="717"/>
      <c r="J5" s="717"/>
      <c r="K5" s="717"/>
      <c r="L5" s="717"/>
      <c r="M5" s="717"/>
      <c r="N5" s="717"/>
      <c r="O5" s="717"/>
      <c r="P5" s="718"/>
      <c r="Q5" s="712" t="s">
        <v>369</v>
      </c>
      <c r="R5" s="708"/>
      <c r="S5" s="708"/>
      <c r="T5" s="708"/>
      <c r="U5" s="709"/>
      <c r="V5" s="712" t="s">
        <v>370</v>
      </c>
      <c r="W5" s="708"/>
      <c r="X5" s="708"/>
      <c r="Y5" s="708"/>
      <c r="Z5" s="709"/>
      <c r="AA5" s="712" t="s">
        <v>371</v>
      </c>
      <c r="AB5" s="708"/>
      <c r="AC5" s="708"/>
      <c r="AD5" s="708"/>
      <c r="AE5" s="708"/>
      <c r="AF5" s="728" t="s">
        <v>372</v>
      </c>
      <c r="AG5" s="708"/>
      <c r="AH5" s="708"/>
      <c r="AI5" s="708"/>
      <c r="AJ5" s="714"/>
      <c r="AK5" s="708" t="s">
        <v>373</v>
      </c>
      <c r="AL5" s="708"/>
      <c r="AM5" s="708"/>
      <c r="AN5" s="708"/>
      <c r="AO5" s="709"/>
      <c r="AP5" s="712" t="s">
        <v>374</v>
      </c>
      <c r="AQ5" s="708"/>
      <c r="AR5" s="708"/>
      <c r="AS5" s="708"/>
      <c r="AT5" s="709"/>
      <c r="AU5" s="712" t="s">
        <v>375</v>
      </c>
      <c r="AV5" s="708"/>
      <c r="AW5" s="708"/>
      <c r="AX5" s="708"/>
      <c r="AY5" s="714"/>
      <c r="AZ5" s="226"/>
      <c r="BA5" s="226"/>
      <c r="BB5" s="226"/>
      <c r="BC5" s="226"/>
      <c r="BD5" s="226"/>
      <c r="BE5" s="227"/>
      <c r="BF5" s="227"/>
      <c r="BG5" s="227"/>
      <c r="BH5" s="227"/>
      <c r="BI5" s="227"/>
      <c r="BJ5" s="227"/>
      <c r="BK5" s="227"/>
      <c r="BL5" s="227"/>
      <c r="BM5" s="227"/>
      <c r="BN5" s="227"/>
      <c r="BO5" s="227"/>
      <c r="BP5" s="227"/>
      <c r="BQ5" s="716" t="s">
        <v>376</v>
      </c>
      <c r="BR5" s="717"/>
      <c r="BS5" s="717"/>
      <c r="BT5" s="717"/>
      <c r="BU5" s="717"/>
      <c r="BV5" s="717"/>
      <c r="BW5" s="717"/>
      <c r="BX5" s="717"/>
      <c r="BY5" s="717"/>
      <c r="BZ5" s="717"/>
      <c r="CA5" s="717"/>
      <c r="CB5" s="717"/>
      <c r="CC5" s="717"/>
      <c r="CD5" s="717"/>
      <c r="CE5" s="717"/>
      <c r="CF5" s="717"/>
      <c r="CG5" s="718"/>
      <c r="CH5" s="712" t="s">
        <v>377</v>
      </c>
      <c r="CI5" s="708"/>
      <c r="CJ5" s="708"/>
      <c r="CK5" s="708"/>
      <c r="CL5" s="709"/>
      <c r="CM5" s="712" t="s">
        <v>378</v>
      </c>
      <c r="CN5" s="708"/>
      <c r="CO5" s="708"/>
      <c r="CP5" s="708"/>
      <c r="CQ5" s="709"/>
      <c r="CR5" s="712" t="s">
        <v>379</v>
      </c>
      <c r="CS5" s="708"/>
      <c r="CT5" s="708"/>
      <c r="CU5" s="708"/>
      <c r="CV5" s="709"/>
      <c r="CW5" s="712" t="s">
        <v>380</v>
      </c>
      <c r="CX5" s="708"/>
      <c r="CY5" s="708"/>
      <c r="CZ5" s="708"/>
      <c r="DA5" s="709"/>
      <c r="DB5" s="712" t="s">
        <v>381</v>
      </c>
      <c r="DC5" s="708"/>
      <c r="DD5" s="708"/>
      <c r="DE5" s="708"/>
      <c r="DF5" s="709"/>
      <c r="DG5" s="761" t="s">
        <v>382</v>
      </c>
      <c r="DH5" s="762"/>
      <c r="DI5" s="762"/>
      <c r="DJ5" s="762"/>
      <c r="DK5" s="763"/>
      <c r="DL5" s="761" t="s">
        <v>383</v>
      </c>
      <c r="DM5" s="762"/>
      <c r="DN5" s="762"/>
      <c r="DO5" s="762"/>
      <c r="DP5" s="763"/>
      <c r="DQ5" s="712" t="s">
        <v>384</v>
      </c>
      <c r="DR5" s="708"/>
      <c r="DS5" s="708"/>
      <c r="DT5" s="708"/>
      <c r="DU5" s="709"/>
      <c r="DV5" s="712" t="s">
        <v>375</v>
      </c>
      <c r="DW5" s="708"/>
      <c r="DX5" s="708"/>
      <c r="DY5" s="708"/>
      <c r="DZ5" s="714"/>
      <c r="EA5" s="229"/>
    </row>
    <row r="6" spans="1:131" s="230" customFormat="1" ht="26.25" customHeight="1" thickBot="1" x14ac:dyDescent="0.2">
      <c r="A6" s="719"/>
      <c r="B6" s="720"/>
      <c r="C6" s="720"/>
      <c r="D6" s="720"/>
      <c r="E6" s="720"/>
      <c r="F6" s="720"/>
      <c r="G6" s="720"/>
      <c r="H6" s="720"/>
      <c r="I6" s="720"/>
      <c r="J6" s="720"/>
      <c r="K6" s="720"/>
      <c r="L6" s="720"/>
      <c r="M6" s="720"/>
      <c r="N6" s="720"/>
      <c r="O6" s="720"/>
      <c r="P6" s="721"/>
      <c r="Q6" s="713"/>
      <c r="R6" s="710"/>
      <c r="S6" s="710"/>
      <c r="T6" s="710"/>
      <c r="U6" s="711"/>
      <c r="V6" s="713"/>
      <c r="W6" s="710"/>
      <c r="X6" s="710"/>
      <c r="Y6" s="710"/>
      <c r="Z6" s="711"/>
      <c r="AA6" s="713"/>
      <c r="AB6" s="710"/>
      <c r="AC6" s="710"/>
      <c r="AD6" s="710"/>
      <c r="AE6" s="710"/>
      <c r="AF6" s="729"/>
      <c r="AG6" s="710"/>
      <c r="AH6" s="710"/>
      <c r="AI6" s="710"/>
      <c r="AJ6" s="715"/>
      <c r="AK6" s="710"/>
      <c r="AL6" s="710"/>
      <c r="AM6" s="710"/>
      <c r="AN6" s="710"/>
      <c r="AO6" s="711"/>
      <c r="AP6" s="713"/>
      <c r="AQ6" s="710"/>
      <c r="AR6" s="710"/>
      <c r="AS6" s="710"/>
      <c r="AT6" s="711"/>
      <c r="AU6" s="713"/>
      <c r="AV6" s="710"/>
      <c r="AW6" s="710"/>
      <c r="AX6" s="710"/>
      <c r="AY6" s="715"/>
      <c r="AZ6" s="226"/>
      <c r="BA6" s="226"/>
      <c r="BB6" s="226"/>
      <c r="BC6" s="226"/>
      <c r="BD6" s="226"/>
      <c r="BE6" s="227"/>
      <c r="BF6" s="227"/>
      <c r="BG6" s="227"/>
      <c r="BH6" s="227"/>
      <c r="BI6" s="227"/>
      <c r="BJ6" s="227"/>
      <c r="BK6" s="227"/>
      <c r="BL6" s="227"/>
      <c r="BM6" s="227"/>
      <c r="BN6" s="227"/>
      <c r="BO6" s="227"/>
      <c r="BP6" s="227"/>
      <c r="BQ6" s="719"/>
      <c r="BR6" s="720"/>
      <c r="BS6" s="720"/>
      <c r="BT6" s="720"/>
      <c r="BU6" s="720"/>
      <c r="BV6" s="720"/>
      <c r="BW6" s="720"/>
      <c r="BX6" s="720"/>
      <c r="BY6" s="720"/>
      <c r="BZ6" s="720"/>
      <c r="CA6" s="720"/>
      <c r="CB6" s="720"/>
      <c r="CC6" s="720"/>
      <c r="CD6" s="720"/>
      <c r="CE6" s="720"/>
      <c r="CF6" s="720"/>
      <c r="CG6" s="721"/>
      <c r="CH6" s="713"/>
      <c r="CI6" s="710"/>
      <c r="CJ6" s="710"/>
      <c r="CK6" s="710"/>
      <c r="CL6" s="711"/>
      <c r="CM6" s="713"/>
      <c r="CN6" s="710"/>
      <c r="CO6" s="710"/>
      <c r="CP6" s="710"/>
      <c r="CQ6" s="711"/>
      <c r="CR6" s="713"/>
      <c r="CS6" s="710"/>
      <c r="CT6" s="710"/>
      <c r="CU6" s="710"/>
      <c r="CV6" s="711"/>
      <c r="CW6" s="713"/>
      <c r="CX6" s="710"/>
      <c r="CY6" s="710"/>
      <c r="CZ6" s="710"/>
      <c r="DA6" s="711"/>
      <c r="DB6" s="713"/>
      <c r="DC6" s="710"/>
      <c r="DD6" s="710"/>
      <c r="DE6" s="710"/>
      <c r="DF6" s="711"/>
      <c r="DG6" s="764"/>
      <c r="DH6" s="765"/>
      <c r="DI6" s="765"/>
      <c r="DJ6" s="765"/>
      <c r="DK6" s="766"/>
      <c r="DL6" s="764"/>
      <c r="DM6" s="765"/>
      <c r="DN6" s="765"/>
      <c r="DO6" s="765"/>
      <c r="DP6" s="766"/>
      <c r="DQ6" s="713"/>
      <c r="DR6" s="710"/>
      <c r="DS6" s="710"/>
      <c r="DT6" s="710"/>
      <c r="DU6" s="711"/>
      <c r="DV6" s="713"/>
      <c r="DW6" s="710"/>
      <c r="DX6" s="710"/>
      <c r="DY6" s="710"/>
      <c r="DZ6" s="715"/>
      <c r="EA6" s="229"/>
    </row>
    <row r="7" spans="1:131" s="230" customFormat="1" ht="26.25" customHeight="1" thickTop="1" x14ac:dyDescent="0.15">
      <c r="A7" s="231">
        <v>1</v>
      </c>
      <c r="B7" s="747" t="s">
        <v>385</v>
      </c>
      <c r="C7" s="748"/>
      <c r="D7" s="748"/>
      <c r="E7" s="748"/>
      <c r="F7" s="748"/>
      <c r="G7" s="748"/>
      <c r="H7" s="748"/>
      <c r="I7" s="748"/>
      <c r="J7" s="748"/>
      <c r="K7" s="748"/>
      <c r="L7" s="748"/>
      <c r="M7" s="748"/>
      <c r="N7" s="748"/>
      <c r="O7" s="748"/>
      <c r="P7" s="749"/>
      <c r="Q7" s="750">
        <v>26482</v>
      </c>
      <c r="R7" s="751"/>
      <c r="S7" s="751"/>
      <c r="T7" s="751"/>
      <c r="U7" s="751"/>
      <c r="V7" s="751">
        <v>25361</v>
      </c>
      <c r="W7" s="751"/>
      <c r="X7" s="751"/>
      <c r="Y7" s="751"/>
      <c r="Z7" s="751"/>
      <c r="AA7" s="751">
        <v>1121</v>
      </c>
      <c r="AB7" s="751"/>
      <c r="AC7" s="751"/>
      <c r="AD7" s="751"/>
      <c r="AE7" s="752"/>
      <c r="AF7" s="753">
        <v>1018</v>
      </c>
      <c r="AG7" s="754"/>
      <c r="AH7" s="754"/>
      <c r="AI7" s="754"/>
      <c r="AJ7" s="755"/>
      <c r="AK7" s="756">
        <v>636</v>
      </c>
      <c r="AL7" s="757"/>
      <c r="AM7" s="757"/>
      <c r="AN7" s="757"/>
      <c r="AO7" s="757"/>
      <c r="AP7" s="757">
        <v>24947</v>
      </c>
      <c r="AQ7" s="757"/>
      <c r="AR7" s="757"/>
      <c r="AS7" s="757"/>
      <c r="AT7" s="757"/>
      <c r="AU7" s="758"/>
      <c r="AV7" s="758"/>
      <c r="AW7" s="758"/>
      <c r="AX7" s="758"/>
      <c r="AY7" s="759"/>
      <c r="AZ7" s="226"/>
      <c r="BA7" s="226"/>
      <c r="BB7" s="226"/>
      <c r="BC7" s="226"/>
      <c r="BD7" s="226"/>
      <c r="BE7" s="227"/>
      <c r="BF7" s="227"/>
      <c r="BG7" s="227"/>
      <c r="BH7" s="227"/>
      <c r="BI7" s="227"/>
      <c r="BJ7" s="227"/>
      <c r="BK7" s="227"/>
      <c r="BL7" s="227"/>
      <c r="BM7" s="227"/>
      <c r="BN7" s="227"/>
      <c r="BO7" s="227"/>
      <c r="BP7" s="227"/>
      <c r="BQ7" s="231">
        <v>1</v>
      </c>
      <c r="BR7" s="232"/>
      <c r="BS7" s="733" t="s">
        <v>582</v>
      </c>
      <c r="BT7" s="734"/>
      <c r="BU7" s="734"/>
      <c r="BV7" s="734"/>
      <c r="BW7" s="734"/>
      <c r="BX7" s="734"/>
      <c r="BY7" s="734"/>
      <c r="BZ7" s="734"/>
      <c r="CA7" s="734"/>
      <c r="CB7" s="734"/>
      <c r="CC7" s="734"/>
      <c r="CD7" s="734"/>
      <c r="CE7" s="734"/>
      <c r="CF7" s="734"/>
      <c r="CG7" s="760"/>
      <c r="CH7" s="730">
        <v>18</v>
      </c>
      <c r="CI7" s="731"/>
      <c r="CJ7" s="731"/>
      <c r="CK7" s="731"/>
      <c r="CL7" s="732"/>
      <c r="CM7" s="730">
        <v>135</v>
      </c>
      <c r="CN7" s="731"/>
      <c r="CO7" s="731"/>
      <c r="CP7" s="731"/>
      <c r="CQ7" s="732"/>
      <c r="CR7" s="730">
        <v>110</v>
      </c>
      <c r="CS7" s="731"/>
      <c r="CT7" s="731"/>
      <c r="CU7" s="731"/>
      <c r="CV7" s="732"/>
      <c r="CW7" s="730" t="s">
        <v>504</v>
      </c>
      <c r="CX7" s="731"/>
      <c r="CY7" s="731"/>
      <c r="CZ7" s="731"/>
      <c r="DA7" s="732"/>
      <c r="DB7" s="730" t="s">
        <v>504</v>
      </c>
      <c r="DC7" s="731"/>
      <c r="DD7" s="731"/>
      <c r="DE7" s="731"/>
      <c r="DF7" s="732"/>
      <c r="DG7" s="730" t="s">
        <v>504</v>
      </c>
      <c r="DH7" s="731"/>
      <c r="DI7" s="731"/>
      <c r="DJ7" s="731"/>
      <c r="DK7" s="732"/>
      <c r="DL7" s="730" t="s">
        <v>504</v>
      </c>
      <c r="DM7" s="731"/>
      <c r="DN7" s="731"/>
      <c r="DO7" s="731"/>
      <c r="DP7" s="732"/>
      <c r="DQ7" s="730" t="s">
        <v>504</v>
      </c>
      <c r="DR7" s="731"/>
      <c r="DS7" s="731"/>
      <c r="DT7" s="731"/>
      <c r="DU7" s="732"/>
      <c r="DV7" s="733"/>
      <c r="DW7" s="734"/>
      <c r="DX7" s="734"/>
      <c r="DY7" s="734"/>
      <c r="DZ7" s="735"/>
      <c r="EA7" s="229"/>
    </row>
    <row r="8" spans="1:131" s="230" customFormat="1" ht="26.25" customHeight="1" x14ac:dyDescent="0.15">
      <c r="A8" s="233">
        <v>2</v>
      </c>
      <c r="B8" s="736"/>
      <c r="C8" s="737"/>
      <c r="D8" s="737"/>
      <c r="E8" s="737"/>
      <c r="F8" s="737"/>
      <c r="G8" s="737"/>
      <c r="H8" s="737"/>
      <c r="I8" s="737"/>
      <c r="J8" s="737"/>
      <c r="K8" s="737"/>
      <c r="L8" s="737"/>
      <c r="M8" s="737"/>
      <c r="N8" s="737"/>
      <c r="O8" s="737"/>
      <c r="P8" s="738"/>
      <c r="Q8" s="739"/>
      <c r="R8" s="740"/>
      <c r="S8" s="740"/>
      <c r="T8" s="740"/>
      <c r="U8" s="740"/>
      <c r="V8" s="740"/>
      <c r="W8" s="740"/>
      <c r="X8" s="740"/>
      <c r="Y8" s="740"/>
      <c r="Z8" s="740"/>
      <c r="AA8" s="740"/>
      <c r="AB8" s="740"/>
      <c r="AC8" s="740"/>
      <c r="AD8" s="740"/>
      <c r="AE8" s="741"/>
      <c r="AF8" s="742"/>
      <c r="AG8" s="743"/>
      <c r="AH8" s="743"/>
      <c r="AI8" s="743"/>
      <c r="AJ8" s="744"/>
      <c r="AK8" s="745"/>
      <c r="AL8" s="746"/>
      <c r="AM8" s="746"/>
      <c r="AN8" s="746"/>
      <c r="AO8" s="746"/>
      <c r="AP8" s="746"/>
      <c r="AQ8" s="746"/>
      <c r="AR8" s="746"/>
      <c r="AS8" s="746"/>
      <c r="AT8" s="746"/>
      <c r="AU8" s="767"/>
      <c r="AV8" s="767"/>
      <c r="AW8" s="767"/>
      <c r="AX8" s="767"/>
      <c r="AY8" s="768"/>
      <c r="AZ8" s="226"/>
      <c r="BA8" s="226"/>
      <c r="BB8" s="226"/>
      <c r="BC8" s="226"/>
      <c r="BD8" s="226"/>
      <c r="BE8" s="227"/>
      <c r="BF8" s="227"/>
      <c r="BG8" s="227"/>
      <c r="BH8" s="227"/>
      <c r="BI8" s="227"/>
      <c r="BJ8" s="227"/>
      <c r="BK8" s="227"/>
      <c r="BL8" s="227"/>
      <c r="BM8" s="227"/>
      <c r="BN8" s="227"/>
      <c r="BO8" s="227"/>
      <c r="BP8" s="227"/>
      <c r="BQ8" s="233">
        <v>2</v>
      </c>
      <c r="BR8" s="234"/>
      <c r="BS8" s="769" t="s">
        <v>583</v>
      </c>
      <c r="BT8" s="770"/>
      <c r="BU8" s="770"/>
      <c r="BV8" s="770"/>
      <c r="BW8" s="770"/>
      <c r="BX8" s="770"/>
      <c r="BY8" s="770"/>
      <c r="BZ8" s="770"/>
      <c r="CA8" s="770"/>
      <c r="CB8" s="770"/>
      <c r="CC8" s="770"/>
      <c r="CD8" s="770"/>
      <c r="CE8" s="770"/>
      <c r="CF8" s="770"/>
      <c r="CG8" s="771"/>
      <c r="CH8" s="772">
        <v>-3</v>
      </c>
      <c r="CI8" s="773"/>
      <c r="CJ8" s="773"/>
      <c r="CK8" s="773"/>
      <c r="CL8" s="774"/>
      <c r="CM8" s="772">
        <v>282</v>
      </c>
      <c r="CN8" s="773"/>
      <c r="CO8" s="773"/>
      <c r="CP8" s="773"/>
      <c r="CQ8" s="774"/>
      <c r="CR8" s="772">
        <v>203</v>
      </c>
      <c r="CS8" s="773"/>
      <c r="CT8" s="773"/>
      <c r="CU8" s="773"/>
      <c r="CV8" s="774"/>
      <c r="CW8" s="772" t="s">
        <v>504</v>
      </c>
      <c r="CX8" s="773"/>
      <c r="CY8" s="773"/>
      <c r="CZ8" s="773"/>
      <c r="DA8" s="774"/>
      <c r="DB8" s="772" t="s">
        <v>504</v>
      </c>
      <c r="DC8" s="773"/>
      <c r="DD8" s="773"/>
      <c r="DE8" s="773"/>
      <c r="DF8" s="774"/>
      <c r="DG8" s="772" t="s">
        <v>504</v>
      </c>
      <c r="DH8" s="773"/>
      <c r="DI8" s="773"/>
      <c r="DJ8" s="773"/>
      <c r="DK8" s="774"/>
      <c r="DL8" s="772" t="s">
        <v>504</v>
      </c>
      <c r="DM8" s="773"/>
      <c r="DN8" s="773"/>
      <c r="DO8" s="773"/>
      <c r="DP8" s="774"/>
      <c r="DQ8" s="772" t="s">
        <v>504</v>
      </c>
      <c r="DR8" s="773"/>
      <c r="DS8" s="773"/>
      <c r="DT8" s="773"/>
      <c r="DU8" s="774"/>
      <c r="DV8" s="769"/>
      <c r="DW8" s="770"/>
      <c r="DX8" s="770"/>
      <c r="DY8" s="770"/>
      <c r="DZ8" s="775"/>
      <c r="EA8" s="229"/>
    </row>
    <row r="9" spans="1:131" s="230" customFormat="1" ht="26.25" customHeight="1" x14ac:dyDescent="0.15">
      <c r="A9" s="233">
        <v>3</v>
      </c>
      <c r="B9" s="736"/>
      <c r="C9" s="737"/>
      <c r="D9" s="737"/>
      <c r="E9" s="737"/>
      <c r="F9" s="737"/>
      <c r="G9" s="737"/>
      <c r="H9" s="737"/>
      <c r="I9" s="737"/>
      <c r="J9" s="737"/>
      <c r="K9" s="737"/>
      <c r="L9" s="737"/>
      <c r="M9" s="737"/>
      <c r="N9" s="737"/>
      <c r="O9" s="737"/>
      <c r="P9" s="738"/>
      <c r="Q9" s="739"/>
      <c r="R9" s="740"/>
      <c r="S9" s="740"/>
      <c r="T9" s="740"/>
      <c r="U9" s="740"/>
      <c r="V9" s="740"/>
      <c r="W9" s="740"/>
      <c r="X9" s="740"/>
      <c r="Y9" s="740"/>
      <c r="Z9" s="740"/>
      <c r="AA9" s="740"/>
      <c r="AB9" s="740"/>
      <c r="AC9" s="740"/>
      <c r="AD9" s="740"/>
      <c r="AE9" s="741"/>
      <c r="AF9" s="742"/>
      <c r="AG9" s="743"/>
      <c r="AH9" s="743"/>
      <c r="AI9" s="743"/>
      <c r="AJ9" s="744"/>
      <c r="AK9" s="745"/>
      <c r="AL9" s="746"/>
      <c r="AM9" s="746"/>
      <c r="AN9" s="746"/>
      <c r="AO9" s="746"/>
      <c r="AP9" s="746"/>
      <c r="AQ9" s="746"/>
      <c r="AR9" s="746"/>
      <c r="AS9" s="746"/>
      <c r="AT9" s="746"/>
      <c r="AU9" s="767"/>
      <c r="AV9" s="767"/>
      <c r="AW9" s="767"/>
      <c r="AX9" s="767"/>
      <c r="AY9" s="768"/>
      <c r="AZ9" s="226"/>
      <c r="BA9" s="226"/>
      <c r="BB9" s="226"/>
      <c r="BC9" s="226"/>
      <c r="BD9" s="226"/>
      <c r="BE9" s="227"/>
      <c r="BF9" s="227"/>
      <c r="BG9" s="227"/>
      <c r="BH9" s="227"/>
      <c r="BI9" s="227"/>
      <c r="BJ9" s="227"/>
      <c r="BK9" s="227"/>
      <c r="BL9" s="227"/>
      <c r="BM9" s="227"/>
      <c r="BN9" s="227"/>
      <c r="BO9" s="227"/>
      <c r="BP9" s="227"/>
      <c r="BQ9" s="233">
        <v>3</v>
      </c>
      <c r="BR9" s="234"/>
      <c r="BS9" s="769" t="s">
        <v>584</v>
      </c>
      <c r="BT9" s="770"/>
      <c r="BU9" s="770"/>
      <c r="BV9" s="770"/>
      <c r="BW9" s="770"/>
      <c r="BX9" s="770"/>
      <c r="BY9" s="770"/>
      <c r="BZ9" s="770"/>
      <c r="CA9" s="770"/>
      <c r="CB9" s="770"/>
      <c r="CC9" s="770"/>
      <c r="CD9" s="770"/>
      <c r="CE9" s="770"/>
      <c r="CF9" s="770"/>
      <c r="CG9" s="771"/>
      <c r="CH9" s="772">
        <v>2</v>
      </c>
      <c r="CI9" s="773"/>
      <c r="CJ9" s="773"/>
      <c r="CK9" s="773"/>
      <c r="CL9" s="774"/>
      <c r="CM9" s="772">
        <v>49</v>
      </c>
      <c r="CN9" s="773"/>
      <c r="CO9" s="773"/>
      <c r="CP9" s="773"/>
      <c r="CQ9" s="774"/>
      <c r="CR9" s="772">
        <v>18</v>
      </c>
      <c r="CS9" s="773"/>
      <c r="CT9" s="773"/>
      <c r="CU9" s="773"/>
      <c r="CV9" s="774"/>
      <c r="CW9" s="772">
        <v>3</v>
      </c>
      <c r="CX9" s="773"/>
      <c r="CY9" s="773"/>
      <c r="CZ9" s="773"/>
      <c r="DA9" s="774"/>
      <c r="DB9" s="772">
        <v>210</v>
      </c>
      <c r="DC9" s="773"/>
      <c r="DD9" s="773"/>
      <c r="DE9" s="773"/>
      <c r="DF9" s="774"/>
      <c r="DG9" s="772" t="s">
        <v>504</v>
      </c>
      <c r="DH9" s="773"/>
      <c r="DI9" s="773"/>
      <c r="DJ9" s="773"/>
      <c r="DK9" s="774"/>
      <c r="DL9" s="772" t="s">
        <v>504</v>
      </c>
      <c r="DM9" s="773"/>
      <c r="DN9" s="773"/>
      <c r="DO9" s="773"/>
      <c r="DP9" s="774"/>
      <c r="DQ9" s="772" t="s">
        <v>504</v>
      </c>
      <c r="DR9" s="773"/>
      <c r="DS9" s="773"/>
      <c r="DT9" s="773"/>
      <c r="DU9" s="774"/>
      <c r="DV9" s="769"/>
      <c r="DW9" s="770"/>
      <c r="DX9" s="770"/>
      <c r="DY9" s="770"/>
      <c r="DZ9" s="775"/>
      <c r="EA9" s="229"/>
    </row>
    <row r="10" spans="1:131" s="230" customFormat="1" ht="26.25" customHeight="1" x14ac:dyDescent="0.15">
      <c r="A10" s="233">
        <v>4</v>
      </c>
      <c r="B10" s="736"/>
      <c r="C10" s="737"/>
      <c r="D10" s="737"/>
      <c r="E10" s="737"/>
      <c r="F10" s="737"/>
      <c r="G10" s="737"/>
      <c r="H10" s="737"/>
      <c r="I10" s="737"/>
      <c r="J10" s="737"/>
      <c r="K10" s="737"/>
      <c r="L10" s="737"/>
      <c r="M10" s="737"/>
      <c r="N10" s="737"/>
      <c r="O10" s="737"/>
      <c r="P10" s="738"/>
      <c r="Q10" s="739"/>
      <c r="R10" s="740"/>
      <c r="S10" s="740"/>
      <c r="T10" s="740"/>
      <c r="U10" s="740"/>
      <c r="V10" s="740"/>
      <c r="W10" s="740"/>
      <c r="X10" s="740"/>
      <c r="Y10" s="740"/>
      <c r="Z10" s="740"/>
      <c r="AA10" s="740"/>
      <c r="AB10" s="740"/>
      <c r="AC10" s="740"/>
      <c r="AD10" s="740"/>
      <c r="AE10" s="741"/>
      <c r="AF10" s="742"/>
      <c r="AG10" s="743"/>
      <c r="AH10" s="743"/>
      <c r="AI10" s="743"/>
      <c r="AJ10" s="744"/>
      <c r="AK10" s="745"/>
      <c r="AL10" s="746"/>
      <c r="AM10" s="746"/>
      <c r="AN10" s="746"/>
      <c r="AO10" s="746"/>
      <c r="AP10" s="746"/>
      <c r="AQ10" s="746"/>
      <c r="AR10" s="746"/>
      <c r="AS10" s="746"/>
      <c r="AT10" s="746"/>
      <c r="AU10" s="767"/>
      <c r="AV10" s="767"/>
      <c r="AW10" s="767"/>
      <c r="AX10" s="767"/>
      <c r="AY10" s="768"/>
      <c r="AZ10" s="226"/>
      <c r="BA10" s="226"/>
      <c r="BB10" s="226"/>
      <c r="BC10" s="226"/>
      <c r="BD10" s="226"/>
      <c r="BE10" s="227"/>
      <c r="BF10" s="227"/>
      <c r="BG10" s="227"/>
      <c r="BH10" s="227"/>
      <c r="BI10" s="227"/>
      <c r="BJ10" s="227"/>
      <c r="BK10" s="227"/>
      <c r="BL10" s="227"/>
      <c r="BM10" s="227"/>
      <c r="BN10" s="227"/>
      <c r="BO10" s="227"/>
      <c r="BP10" s="227"/>
      <c r="BQ10" s="233">
        <v>4</v>
      </c>
      <c r="BR10" s="234"/>
      <c r="BS10" s="769" t="s">
        <v>585</v>
      </c>
      <c r="BT10" s="770"/>
      <c r="BU10" s="770"/>
      <c r="BV10" s="770"/>
      <c r="BW10" s="770"/>
      <c r="BX10" s="770"/>
      <c r="BY10" s="770"/>
      <c r="BZ10" s="770"/>
      <c r="CA10" s="770"/>
      <c r="CB10" s="770"/>
      <c r="CC10" s="770"/>
      <c r="CD10" s="770"/>
      <c r="CE10" s="770"/>
      <c r="CF10" s="770"/>
      <c r="CG10" s="771"/>
      <c r="CH10" s="772">
        <v>-28</v>
      </c>
      <c r="CI10" s="773"/>
      <c r="CJ10" s="773"/>
      <c r="CK10" s="773"/>
      <c r="CL10" s="774"/>
      <c r="CM10" s="772">
        <v>-143</v>
      </c>
      <c r="CN10" s="773"/>
      <c r="CO10" s="773"/>
      <c r="CP10" s="773"/>
      <c r="CQ10" s="774"/>
      <c r="CR10" s="772">
        <v>3</v>
      </c>
      <c r="CS10" s="773"/>
      <c r="CT10" s="773"/>
      <c r="CU10" s="773"/>
      <c r="CV10" s="774"/>
      <c r="CW10" s="772">
        <v>47</v>
      </c>
      <c r="CX10" s="773"/>
      <c r="CY10" s="773"/>
      <c r="CZ10" s="773"/>
      <c r="DA10" s="774"/>
      <c r="DB10" s="772" t="s">
        <v>504</v>
      </c>
      <c r="DC10" s="773"/>
      <c r="DD10" s="773"/>
      <c r="DE10" s="773"/>
      <c r="DF10" s="774"/>
      <c r="DG10" s="772" t="s">
        <v>504</v>
      </c>
      <c r="DH10" s="773"/>
      <c r="DI10" s="773"/>
      <c r="DJ10" s="773"/>
      <c r="DK10" s="774"/>
      <c r="DL10" s="772" t="s">
        <v>504</v>
      </c>
      <c r="DM10" s="773"/>
      <c r="DN10" s="773"/>
      <c r="DO10" s="773"/>
      <c r="DP10" s="774"/>
      <c r="DQ10" s="772" t="s">
        <v>504</v>
      </c>
      <c r="DR10" s="773"/>
      <c r="DS10" s="773"/>
      <c r="DT10" s="773"/>
      <c r="DU10" s="774"/>
      <c r="DV10" s="769"/>
      <c r="DW10" s="770"/>
      <c r="DX10" s="770"/>
      <c r="DY10" s="770"/>
      <c r="DZ10" s="775"/>
      <c r="EA10" s="229"/>
    </row>
    <row r="11" spans="1:131" s="230" customFormat="1" ht="26.25" customHeight="1" x14ac:dyDescent="0.15">
      <c r="A11" s="233">
        <v>5</v>
      </c>
      <c r="B11" s="736"/>
      <c r="C11" s="737"/>
      <c r="D11" s="737"/>
      <c r="E11" s="737"/>
      <c r="F11" s="737"/>
      <c r="G11" s="737"/>
      <c r="H11" s="737"/>
      <c r="I11" s="737"/>
      <c r="J11" s="737"/>
      <c r="K11" s="737"/>
      <c r="L11" s="737"/>
      <c r="M11" s="737"/>
      <c r="N11" s="737"/>
      <c r="O11" s="737"/>
      <c r="P11" s="738"/>
      <c r="Q11" s="739"/>
      <c r="R11" s="740"/>
      <c r="S11" s="740"/>
      <c r="T11" s="740"/>
      <c r="U11" s="740"/>
      <c r="V11" s="740"/>
      <c r="W11" s="740"/>
      <c r="X11" s="740"/>
      <c r="Y11" s="740"/>
      <c r="Z11" s="740"/>
      <c r="AA11" s="740"/>
      <c r="AB11" s="740"/>
      <c r="AC11" s="740"/>
      <c r="AD11" s="740"/>
      <c r="AE11" s="741"/>
      <c r="AF11" s="742"/>
      <c r="AG11" s="743"/>
      <c r="AH11" s="743"/>
      <c r="AI11" s="743"/>
      <c r="AJ11" s="744"/>
      <c r="AK11" s="745"/>
      <c r="AL11" s="746"/>
      <c r="AM11" s="746"/>
      <c r="AN11" s="746"/>
      <c r="AO11" s="746"/>
      <c r="AP11" s="746"/>
      <c r="AQ11" s="746"/>
      <c r="AR11" s="746"/>
      <c r="AS11" s="746"/>
      <c r="AT11" s="746"/>
      <c r="AU11" s="767"/>
      <c r="AV11" s="767"/>
      <c r="AW11" s="767"/>
      <c r="AX11" s="767"/>
      <c r="AY11" s="768"/>
      <c r="AZ11" s="226"/>
      <c r="BA11" s="226"/>
      <c r="BB11" s="226"/>
      <c r="BC11" s="226"/>
      <c r="BD11" s="226"/>
      <c r="BE11" s="227"/>
      <c r="BF11" s="227"/>
      <c r="BG11" s="227"/>
      <c r="BH11" s="227"/>
      <c r="BI11" s="227"/>
      <c r="BJ11" s="227"/>
      <c r="BK11" s="227"/>
      <c r="BL11" s="227"/>
      <c r="BM11" s="227"/>
      <c r="BN11" s="227"/>
      <c r="BO11" s="227"/>
      <c r="BP11" s="227"/>
      <c r="BQ11" s="233">
        <v>5</v>
      </c>
      <c r="BR11" s="234"/>
      <c r="BS11" s="769" t="s">
        <v>586</v>
      </c>
      <c r="BT11" s="770"/>
      <c r="BU11" s="770"/>
      <c r="BV11" s="770"/>
      <c r="BW11" s="770"/>
      <c r="BX11" s="770"/>
      <c r="BY11" s="770"/>
      <c r="BZ11" s="770"/>
      <c r="CA11" s="770"/>
      <c r="CB11" s="770"/>
      <c r="CC11" s="770"/>
      <c r="CD11" s="770"/>
      <c r="CE11" s="770"/>
      <c r="CF11" s="770"/>
      <c r="CG11" s="771"/>
      <c r="CH11" s="772">
        <v>5</v>
      </c>
      <c r="CI11" s="773"/>
      <c r="CJ11" s="773"/>
      <c r="CK11" s="773"/>
      <c r="CL11" s="774"/>
      <c r="CM11" s="772">
        <v>8</v>
      </c>
      <c r="CN11" s="773"/>
      <c r="CO11" s="773"/>
      <c r="CP11" s="773"/>
      <c r="CQ11" s="774"/>
      <c r="CR11" s="772">
        <v>5</v>
      </c>
      <c r="CS11" s="773"/>
      <c r="CT11" s="773"/>
      <c r="CU11" s="773"/>
      <c r="CV11" s="774"/>
      <c r="CW11" s="772" t="s">
        <v>504</v>
      </c>
      <c r="CX11" s="773"/>
      <c r="CY11" s="773"/>
      <c r="CZ11" s="773"/>
      <c r="DA11" s="774"/>
      <c r="DB11" s="772" t="s">
        <v>504</v>
      </c>
      <c r="DC11" s="773"/>
      <c r="DD11" s="773"/>
      <c r="DE11" s="773"/>
      <c r="DF11" s="774"/>
      <c r="DG11" s="772" t="s">
        <v>504</v>
      </c>
      <c r="DH11" s="773"/>
      <c r="DI11" s="773"/>
      <c r="DJ11" s="773"/>
      <c r="DK11" s="774"/>
      <c r="DL11" s="772" t="s">
        <v>504</v>
      </c>
      <c r="DM11" s="773"/>
      <c r="DN11" s="773"/>
      <c r="DO11" s="773"/>
      <c r="DP11" s="774"/>
      <c r="DQ11" s="772" t="s">
        <v>504</v>
      </c>
      <c r="DR11" s="773"/>
      <c r="DS11" s="773"/>
      <c r="DT11" s="773"/>
      <c r="DU11" s="774"/>
      <c r="DV11" s="769"/>
      <c r="DW11" s="770"/>
      <c r="DX11" s="770"/>
      <c r="DY11" s="770"/>
      <c r="DZ11" s="775"/>
      <c r="EA11" s="229"/>
    </row>
    <row r="12" spans="1:131" s="230" customFormat="1" ht="26.25" customHeight="1" x14ac:dyDescent="0.15">
      <c r="A12" s="233">
        <v>6</v>
      </c>
      <c r="B12" s="736"/>
      <c r="C12" s="737"/>
      <c r="D12" s="737"/>
      <c r="E12" s="737"/>
      <c r="F12" s="737"/>
      <c r="G12" s="737"/>
      <c r="H12" s="737"/>
      <c r="I12" s="737"/>
      <c r="J12" s="737"/>
      <c r="K12" s="737"/>
      <c r="L12" s="737"/>
      <c r="M12" s="737"/>
      <c r="N12" s="737"/>
      <c r="O12" s="737"/>
      <c r="P12" s="738"/>
      <c r="Q12" s="739"/>
      <c r="R12" s="740"/>
      <c r="S12" s="740"/>
      <c r="T12" s="740"/>
      <c r="U12" s="740"/>
      <c r="V12" s="740"/>
      <c r="W12" s="740"/>
      <c r="X12" s="740"/>
      <c r="Y12" s="740"/>
      <c r="Z12" s="740"/>
      <c r="AA12" s="740"/>
      <c r="AB12" s="740"/>
      <c r="AC12" s="740"/>
      <c r="AD12" s="740"/>
      <c r="AE12" s="741"/>
      <c r="AF12" s="742"/>
      <c r="AG12" s="743"/>
      <c r="AH12" s="743"/>
      <c r="AI12" s="743"/>
      <c r="AJ12" s="744"/>
      <c r="AK12" s="745"/>
      <c r="AL12" s="746"/>
      <c r="AM12" s="746"/>
      <c r="AN12" s="746"/>
      <c r="AO12" s="746"/>
      <c r="AP12" s="746"/>
      <c r="AQ12" s="746"/>
      <c r="AR12" s="746"/>
      <c r="AS12" s="746"/>
      <c r="AT12" s="746"/>
      <c r="AU12" s="767"/>
      <c r="AV12" s="767"/>
      <c r="AW12" s="767"/>
      <c r="AX12" s="767"/>
      <c r="AY12" s="768"/>
      <c r="AZ12" s="226"/>
      <c r="BA12" s="226"/>
      <c r="BB12" s="226"/>
      <c r="BC12" s="226"/>
      <c r="BD12" s="226"/>
      <c r="BE12" s="227"/>
      <c r="BF12" s="227"/>
      <c r="BG12" s="227"/>
      <c r="BH12" s="227"/>
      <c r="BI12" s="227"/>
      <c r="BJ12" s="227"/>
      <c r="BK12" s="227"/>
      <c r="BL12" s="227"/>
      <c r="BM12" s="227"/>
      <c r="BN12" s="227"/>
      <c r="BO12" s="227"/>
      <c r="BP12" s="227"/>
      <c r="BQ12" s="233">
        <v>6</v>
      </c>
      <c r="BR12" s="234"/>
      <c r="BS12" s="769"/>
      <c r="BT12" s="770"/>
      <c r="BU12" s="770"/>
      <c r="BV12" s="770"/>
      <c r="BW12" s="770"/>
      <c r="BX12" s="770"/>
      <c r="BY12" s="770"/>
      <c r="BZ12" s="770"/>
      <c r="CA12" s="770"/>
      <c r="CB12" s="770"/>
      <c r="CC12" s="770"/>
      <c r="CD12" s="770"/>
      <c r="CE12" s="770"/>
      <c r="CF12" s="770"/>
      <c r="CG12" s="771"/>
      <c r="CH12" s="772"/>
      <c r="CI12" s="773"/>
      <c r="CJ12" s="773"/>
      <c r="CK12" s="773"/>
      <c r="CL12" s="774"/>
      <c r="CM12" s="772"/>
      <c r="CN12" s="773"/>
      <c r="CO12" s="773"/>
      <c r="CP12" s="773"/>
      <c r="CQ12" s="774"/>
      <c r="CR12" s="772"/>
      <c r="CS12" s="773"/>
      <c r="CT12" s="773"/>
      <c r="CU12" s="773"/>
      <c r="CV12" s="774"/>
      <c r="CW12" s="772"/>
      <c r="CX12" s="773"/>
      <c r="CY12" s="773"/>
      <c r="CZ12" s="773"/>
      <c r="DA12" s="774"/>
      <c r="DB12" s="772"/>
      <c r="DC12" s="773"/>
      <c r="DD12" s="773"/>
      <c r="DE12" s="773"/>
      <c r="DF12" s="774"/>
      <c r="DG12" s="772"/>
      <c r="DH12" s="773"/>
      <c r="DI12" s="773"/>
      <c r="DJ12" s="773"/>
      <c r="DK12" s="774"/>
      <c r="DL12" s="772"/>
      <c r="DM12" s="773"/>
      <c r="DN12" s="773"/>
      <c r="DO12" s="773"/>
      <c r="DP12" s="774"/>
      <c r="DQ12" s="772"/>
      <c r="DR12" s="773"/>
      <c r="DS12" s="773"/>
      <c r="DT12" s="773"/>
      <c r="DU12" s="774"/>
      <c r="DV12" s="769"/>
      <c r="DW12" s="770"/>
      <c r="DX12" s="770"/>
      <c r="DY12" s="770"/>
      <c r="DZ12" s="775"/>
      <c r="EA12" s="229"/>
    </row>
    <row r="13" spans="1:131" s="230" customFormat="1" ht="26.25" customHeight="1" x14ac:dyDescent="0.15">
      <c r="A13" s="233">
        <v>7</v>
      </c>
      <c r="B13" s="736"/>
      <c r="C13" s="737"/>
      <c r="D13" s="737"/>
      <c r="E13" s="737"/>
      <c r="F13" s="737"/>
      <c r="G13" s="737"/>
      <c r="H13" s="737"/>
      <c r="I13" s="737"/>
      <c r="J13" s="737"/>
      <c r="K13" s="737"/>
      <c r="L13" s="737"/>
      <c r="M13" s="737"/>
      <c r="N13" s="737"/>
      <c r="O13" s="737"/>
      <c r="P13" s="738"/>
      <c r="Q13" s="739"/>
      <c r="R13" s="740"/>
      <c r="S13" s="740"/>
      <c r="T13" s="740"/>
      <c r="U13" s="740"/>
      <c r="V13" s="740"/>
      <c r="W13" s="740"/>
      <c r="X13" s="740"/>
      <c r="Y13" s="740"/>
      <c r="Z13" s="740"/>
      <c r="AA13" s="740"/>
      <c r="AB13" s="740"/>
      <c r="AC13" s="740"/>
      <c r="AD13" s="740"/>
      <c r="AE13" s="741"/>
      <c r="AF13" s="742"/>
      <c r="AG13" s="743"/>
      <c r="AH13" s="743"/>
      <c r="AI13" s="743"/>
      <c r="AJ13" s="744"/>
      <c r="AK13" s="745"/>
      <c r="AL13" s="746"/>
      <c r="AM13" s="746"/>
      <c r="AN13" s="746"/>
      <c r="AO13" s="746"/>
      <c r="AP13" s="746"/>
      <c r="AQ13" s="746"/>
      <c r="AR13" s="746"/>
      <c r="AS13" s="746"/>
      <c r="AT13" s="746"/>
      <c r="AU13" s="767"/>
      <c r="AV13" s="767"/>
      <c r="AW13" s="767"/>
      <c r="AX13" s="767"/>
      <c r="AY13" s="768"/>
      <c r="AZ13" s="226"/>
      <c r="BA13" s="226"/>
      <c r="BB13" s="226"/>
      <c r="BC13" s="226"/>
      <c r="BD13" s="226"/>
      <c r="BE13" s="227"/>
      <c r="BF13" s="227"/>
      <c r="BG13" s="227"/>
      <c r="BH13" s="227"/>
      <c r="BI13" s="227"/>
      <c r="BJ13" s="227"/>
      <c r="BK13" s="227"/>
      <c r="BL13" s="227"/>
      <c r="BM13" s="227"/>
      <c r="BN13" s="227"/>
      <c r="BO13" s="227"/>
      <c r="BP13" s="227"/>
      <c r="BQ13" s="233">
        <v>7</v>
      </c>
      <c r="BR13" s="234"/>
      <c r="BS13" s="769"/>
      <c r="BT13" s="770"/>
      <c r="BU13" s="770"/>
      <c r="BV13" s="770"/>
      <c r="BW13" s="770"/>
      <c r="BX13" s="770"/>
      <c r="BY13" s="770"/>
      <c r="BZ13" s="770"/>
      <c r="CA13" s="770"/>
      <c r="CB13" s="770"/>
      <c r="CC13" s="770"/>
      <c r="CD13" s="770"/>
      <c r="CE13" s="770"/>
      <c r="CF13" s="770"/>
      <c r="CG13" s="771"/>
      <c r="CH13" s="772"/>
      <c r="CI13" s="773"/>
      <c r="CJ13" s="773"/>
      <c r="CK13" s="773"/>
      <c r="CL13" s="774"/>
      <c r="CM13" s="772"/>
      <c r="CN13" s="773"/>
      <c r="CO13" s="773"/>
      <c r="CP13" s="773"/>
      <c r="CQ13" s="774"/>
      <c r="CR13" s="772"/>
      <c r="CS13" s="773"/>
      <c r="CT13" s="773"/>
      <c r="CU13" s="773"/>
      <c r="CV13" s="774"/>
      <c r="CW13" s="772"/>
      <c r="CX13" s="773"/>
      <c r="CY13" s="773"/>
      <c r="CZ13" s="773"/>
      <c r="DA13" s="774"/>
      <c r="DB13" s="772"/>
      <c r="DC13" s="773"/>
      <c r="DD13" s="773"/>
      <c r="DE13" s="773"/>
      <c r="DF13" s="774"/>
      <c r="DG13" s="772"/>
      <c r="DH13" s="773"/>
      <c r="DI13" s="773"/>
      <c r="DJ13" s="773"/>
      <c r="DK13" s="774"/>
      <c r="DL13" s="772"/>
      <c r="DM13" s="773"/>
      <c r="DN13" s="773"/>
      <c r="DO13" s="773"/>
      <c r="DP13" s="774"/>
      <c r="DQ13" s="772"/>
      <c r="DR13" s="773"/>
      <c r="DS13" s="773"/>
      <c r="DT13" s="773"/>
      <c r="DU13" s="774"/>
      <c r="DV13" s="769"/>
      <c r="DW13" s="770"/>
      <c r="DX13" s="770"/>
      <c r="DY13" s="770"/>
      <c r="DZ13" s="775"/>
      <c r="EA13" s="229"/>
    </row>
    <row r="14" spans="1:131" s="230" customFormat="1" ht="26.25" customHeight="1" x14ac:dyDescent="0.15">
      <c r="A14" s="233">
        <v>8</v>
      </c>
      <c r="B14" s="736"/>
      <c r="C14" s="737"/>
      <c r="D14" s="737"/>
      <c r="E14" s="737"/>
      <c r="F14" s="737"/>
      <c r="G14" s="737"/>
      <c r="H14" s="737"/>
      <c r="I14" s="737"/>
      <c r="J14" s="737"/>
      <c r="K14" s="737"/>
      <c r="L14" s="737"/>
      <c r="M14" s="737"/>
      <c r="N14" s="737"/>
      <c r="O14" s="737"/>
      <c r="P14" s="738"/>
      <c r="Q14" s="739"/>
      <c r="R14" s="740"/>
      <c r="S14" s="740"/>
      <c r="T14" s="740"/>
      <c r="U14" s="740"/>
      <c r="V14" s="740"/>
      <c r="W14" s="740"/>
      <c r="X14" s="740"/>
      <c r="Y14" s="740"/>
      <c r="Z14" s="740"/>
      <c r="AA14" s="740"/>
      <c r="AB14" s="740"/>
      <c r="AC14" s="740"/>
      <c r="AD14" s="740"/>
      <c r="AE14" s="741"/>
      <c r="AF14" s="742"/>
      <c r="AG14" s="743"/>
      <c r="AH14" s="743"/>
      <c r="AI14" s="743"/>
      <c r="AJ14" s="744"/>
      <c r="AK14" s="745"/>
      <c r="AL14" s="746"/>
      <c r="AM14" s="746"/>
      <c r="AN14" s="746"/>
      <c r="AO14" s="746"/>
      <c r="AP14" s="746"/>
      <c r="AQ14" s="746"/>
      <c r="AR14" s="746"/>
      <c r="AS14" s="746"/>
      <c r="AT14" s="746"/>
      <c r="AU14" s="767"/>
      <c r="AV14" s="767"/>
      <c r="AW14" s="767"/>
      <c r="AX14" s="767"/>
      <c r="AY14" s="768"/>
      <c r="AZ14" s="226"/>
      <c r="BA14" s="226"/>
      <c r="BB14" s="226"/>
      <c r="BC14" s="226"/>
      <c r="BD14" s="226"/>
      <c r="BE14" s="227"/>
      <c r="BF14" s="227"/>
      <c r="BG14" s="227"/>
      <c r="BH14" s="227"/>
      <c r="BI14" s="227"/>
      <c r="BJ14" s="227"/>
      <c r="BK14" s="227"/>
      <c r="BL14" s="227"/>
      <c r="BM14" s="227"/>
      <c r="BN14" s="227"/>
      <c r="BO14" s="227"/>
      <c r="BP14" s="227"/>
      <c r="BQ14" s="233">
        <v>8</v>
      </c>
      <c r="BR14" s="234"/>
      <c r="BS14" s="769"/>
      <c r="BT14" s="770"/>
      <c r="BU14" s="770"/>
      <c r="BV14" s="770"/>
      <c r="BW14" s="770"/>
      <c r="BX14" s="770"/>
      <c r="BY14" s="770"/>
      <c r="BZ14" s="770"/>
      <c r="CA14" s="770"/>
      <c r="CB14" s="770"/>
      <c r="CC14" s="770"/>
      <c r="CD14" s="770"/>
      <c r="CE14" s="770"/>
      <c r="CF14" s="770"/>
      <c r="CG14" s="771"/>
      <c r="CH14" s="772"/>
      <c r="CI14" s="773"/>
      <c r="CJ14" s="773"/>
      <c r="CK14" s="773"/>
      <c r="CL14" s="774"/>
      <c r="CM14" s="772"/>
      <c r="CN14" s="773"/>
      <c r="CO14" s="773"/>
      <c r="CP14" s="773"/>
      <c r="CQ14" s="774"/>
      <c r="CR14" s="772"/>
      <c r="CS14" s="773"/>
      <c r="CT14" s="773"/>
      <c r="CU14" s="773"/>
      <c r="CV14" s="774"/>
      <c r="CW14" s="772"/>
      <c r="CX14" s="773"/>
      <c r="CY14" s="773"/>
      <c r="CZ14" s="773"/>
      <c r="DA14" s="774"/>
      <c r="DB14" s="772"/>
      <c r="DC14" s="773"/>
      <c r="DD14" s="773"/>
      <c r="DE14" s="773"/>
      <c r="DF14" s="774"/>
      <c r="DG14" s="772"/>
      <c r="DH14" s="773"/>
      <c r="DI14" s="773"/>
      <c r="DJ14" s="773"/>
      <c r="DK14" s="774"/>
      <c r="DL14" s="772"/>
      <c r="DM14" s="773"/>
      <c r="DN14" s="773"/>
      <c r="DO14" s="773"/>
      <c r="DP14" s="774"/>
      <c r="DQ14" s="772"/>
      <c r="DR14" s="773"/>
      <c r="DS14" s="773"/>
      <c r="DT14" s="773"/>
      <c r="DU14" s="774"/>
      <c r="DV14" s="769"/>
      <c r="DW14" s="770"/>
      <c r="DX14" s="770"/>
      <c r="DY14" s="770"/>
      <c r="DZ14" s="775"/>
      <c r="EA14" s="229"/>
    </row>
    <row r="15" spans="1:131" s="230" customFormat="1" ht="26.25" customHeight="1" x14ac:dyDescent="0.15">
      <c r="A15" s="233">
        <v>9</v>
      </c>
      <c r="B15" s="736"/>
      <c r="C15" s="737"/>
      <c r="D15" s="737"/>
      <c r="E15" s="737"/>
      <c r="F15" s="737"/>
      <c r="G15" s="737"/>
      <c r="H15" s="737"/>
      <c r="I15" s="737"/>
      <c r="J15" s="737"/>
      <c r="K15" s="737"/>
      <c r="L15" s="737"/>
      <c r="M15" s="737"/>
      <c r="N15" s="737"/>
      <c r="O15" s="737"/>
      <c r="P15" s="738"/>
      <c r="Q15" s="739"/>
      <c r="R15" s="740"/>
      <c r="S15" s="740"/>
      <c r="T15" s="740"/>
      <c r="U15" s="740"/>
      <c r="V15" s="740"/>
      <c r="W15" s="740"/>
      <c r="X15" s="740"/>
      <c r="Y15" s="740"/>
      <c r="Z15" s="740"/>
      <c r="AA15" s="740"/>
      <c r="AB15" s="740"/>
      <c r="AC15" s="740"/>
      <c r="AD15" s="740"/>
      <c r="AE15" s="741"/>
      <c r="AF15" s="742"/>
      <c r="AG15" s="743"/>
      <c r="AH15" s="743"/>
      <c r="AI15" s="743"/>
      <c r="AJ15" s="744"/>
      <c r="AK15" s="745"/>
      <c r="AL15" s="746"/>
      <c r="AM15" s="746"/>
      <c r="AN15" s="746"/>
      <c r="AO15" s="746"/>
      <c r="AP15" s="746"/>
      <c r="AQ15" s="746"/>
      <c r="AR15" s="746"/>
      <c r="AS15" s="746"/>
      <c r="AT15" s="746"/>
      <c r="AU15" s="767"/>
      <c r="AV15" s="767"/>
      <c r="AW15" s="767"/>
      <c r="AX15" s="767"/>
      <c r="AY15" s="768"/>
      <c r="AZ15" s="226"/>
      <c r="BA15" s="226"/>
      <c r="BB15" s="226"/>
      <c r="BC15" s="226"/>
      <c r="BD15" s="226"/>
      <c r="BE15" s="227"/>
      <c r="BF15" s="227"/>
      <c r="BG15" s="227"/>
      <c r="BH15" s="227"/>
      <c r="BI15" s="227"/>
      <c r="BJ15" s="227"/>
      <c r="BK15" s="227"/>
      <c r="BL15" s="227"/>
      <c r="BM15" s="227"/>
      <c r="BN15" s="227"/>
      <c r="BO15" s="227"/>
      <c r="BP15" s="227"/>
      <c r="BQ15" s="233">
        <v>9</v>
      </c>
      <c r="BR15" s="234"/>
      <c r="BS15" s="769"/>
      <c r="BT15" s="770"/>
      <c r="BU15" s="770"/>
      <c r="BV15" s="770"/>
      <c r="BW15" s="770"/>
      <c r="BX15" s="770"/>
      <c r="BY15" s="770"/>
      <c r="BZ15" s="770"/>
      <c r="CA15" s="770"/>
      <c r="CB15" s="770"/>
      <c r="CC15" s="770"/>
      <c r="CD15" s="770"/>
      <c r="CE15" s="770"/>
      <c r="CF15" s="770"/>
      <c r="CG15" s="771"/>
      <c r="CH15" s="772"/>
      <c r="CI15" s="773"/>
      <c r="CJ15" s="773"/>
      <c r="CK15" s="773"/>
      <c r="CL15" s="774"/>
      <c r="CM15" s="772"/>
      <c r="CN15" s="773"/>
      <c r="CO15" s="773"/>
      <c r="CP15" s="773"/>
      <c r="CQ15" s="774"/>
      <c r="CR15" s="772"/>
      <c r="CS15" s="773"/>
      <c r="CT15" s="773"/>
      <c r="CU15" s="773"/>
      <c r="CV15" s="774"/>
      <c r="CW15" s="772"/>
      <c r="CX15" s="773"/>
      <c r="CY15" s="773"/>
      <c r="CZ15" s="773"/>
      <c r="DA15" s="774"/>
      <c r="DB15" s="772"/>
      <c r="DC15" s="773"/>
      <c r="DD15" s="773"/>
      <c r="DE15" s="773"/>
      <c r="DF15" s="774"/>
      <c r="DG15" s="772"/>
      <c r="DH15" s="773"/>
      <c r="DI15" s="773"/>
      <c r="DJ15" s="773"/>
      <c r="DK15" s="774"/>
      <c r="DL15" s="772"/>
      <c r="DM15" s="773"/>
      <c r="DN15" s="773"/>
      <c r="DO15" s="773"/>
      <c r="DP15" s="774"/>
      <c r="DQ15" s="772"/>
      <c r="DR15" s="773"/>
      <c r="DS15" s="773"/>
      <c r="DT15" s="773"/>
      <c r="DU15" s="774"/>
      <c r="DV15" s="769"/>
      <c r="DW15" s="770"/>
      <c r="DX15" s="770"/>
      <c r="DY15" s="770"/>
      <c r="DZ15" s="775"/>
      <c r="EA15" s="229"/>
    </row>
    <row r="16" spans="1:131" s="230" customFormat="1" ht="26.25" customHeight="1" x14ac:dyDescent="0.15">
      <c r="A16" s="233">
        <v>10</v>
      </c>
      <c r="B16" s="736"/>
      <c r="C16" s="737"/>
      <c r="D16" s="737"/>
      <c r="E16" s="737"/>
      <c r="F16" s="737"/>
      <c r="G16" s="737"/>
      <c r="H16" s="737"/>
      <c r="I16" s="737"/>
      <c r="J16" s="737"/>
      <c r="K16" s="737"/>
      <c r="L16" s="737"/>
      <c r="M16" s="737"/>
      <c r="N16" s="737"/>
      <c r="O16" s="737"/>
      <c r="P16" s="738"/>
      <c r="Q16" s="739"/>
      <c r="R16" s="740"/>
      <c r="S16" s="740"/>
      <c r="T16" s="740"/>
      <c r="U16" s="740"/>
      <c r="V16" s="740"/>
      <c r="W16" s="740"/>
      <c r="X16" s="740"/>
      <c r="Y16" s="740"/>
      <c r="Z16" s="740"/>
      <c r="AA16" s="740"/>
      <c r="AB16" s="740"/>
      <c r="AC16" s="740"/>
      <c r="AD16" s="740"/>
      <c r="AE16" s="741"/>
      <c r="AF16" s="742"/>
      <c r="AG16" s="743"/>
      <c r="AH16" s="743"/>
      <c r="AI16" s="743"/>
      <c r="AJ16" s="744"/>
      <c r="AK16" s="745"/>
      <c r="AL16" s="746"/>
      <c r="AM16" s="746"/>
      <c r="AN16" s="746"/>
      <c r="AO16" s="746"/>
      <c r="AP16" s="746"/>
      <c r="AQ16" s="746"/>
      <c r="AR16" s="746"/>
      <c r="AS16" s="746"/>
      <c r="AT16" s="746"/>
      <c r="AU16" s="767"/>
      <c r="AV16" s="767"/>
      <c r="AW16" s="767"/>
      <c r="AX16" s="767"/>
      <c r="AY16" s="768"/>
      <c r="AZ16" s="226"/>
      <c r="BA16" s="226"/>
      <c r="BB16" s="226"/>
      <c r="BC16" s="226"/>
      <c r="BD16" s="226"/>
      <c r="BE16" s="227"/>
      <c r="BF16" s="227"/>
      <c r="BG16" s="227"/>
      <c r="BH16" s="227"/>
      <c r="BI16" s="227"/>
      <c r="BJ16" s="227"/>
      <c r="BK16" s="227"/>
      <c r="BL16" s="227"/>
      <c r="BM16" s="227"/>
      <c r="BN16" s="227"/>
      <c r="BO16" s="227"/>
      <c r="BP16" s="227"/>
      <c r="BQ16" s="233">
        <v>10</v>
      </c>
      <c r="BR16" s="234"/>
      <c r="BS16" s="769"/>
      <c r="BT16" s="770"/>
      <c r="BU16" s="770"/>
      <c r="BV16" s="770"/>
      <c r="BW16" s="770"/>
      <c r="BX16" s="770"/>
      <c r="BY16" s="770"/>
      <c r="BZ16" s="770"/>
      <c r="CA16" s="770"/>
      <c r="CB16" s="770"/>
      <c r="CC16" s="770"/>
      <c r="CD16" s="770"/>
      <c r="CE16" s="770"/>
      <c r="CF16" s="770"/>
      <c r="CG16" s="771"/>
      <c r="CH16" s="772"/>
      <c r="CI16" s="773"/>
      <c r="CJ16" s="773"/>
      <c r="CK16" s="773"/>
      <c r="CL16" s="774"/>
      <c r="CM16" s="772"/>
      <c r="CN16" s="773"/>
      <c r="CO16" s="773"/>
      <c r="CP16" s="773"/>
      <c r="CQ16" s="774"/>
      <c r="CR16" s="772"/>
      <c r="CS16" s="773"/>
      <c r="CT16" s="773"/>
      <c r="CU16" s="773"/>
      <c r="CV16" s="774"/>
      <c r="CW16" s="772"/>
      <c r="CX16" s="773"/>
      <c r="CY16" s="773"/>
      <c r="CZ16" s="773"/>
      <c r="DA16" s="774"/>
      <c r="DB16" s="772"/>
      <c r="DC16" s="773"/>
      <c r="DD16" s="773"/>
      <c r="DE16" s="773"/>
      <c r="DF16" s="774"/>
      <c r="DG16" s="772"/>
      <c r="DH16" s="773"/>
      <c r="DI16" s="773"/>
      <c r="DJ16" s="773"/>
      <c r="DK16" s="774"/>
      <c r="DL16" s="772"/>
      <c r="DM16" s="773"/>
      <c r="DN16" s="773"/>
      <c r="DO16" s="773"/>
      <c r="DP16" s="774"/>
      <c r="DQ16" s="772"/>
      <c r="DR16" s="773"/>
      <c r="DS16" s="773"/>
      <c r="DT16" s="773"/>
      <c r="DU16" s="774"/>
      <c r="DV16" s="769"/>
      <c r="DW16" s="770"/>
      <c r="DX16" s="770"/>
      <c r="DY16" s="770"/>
      <c r="DZ16" s="775"/>
      <c r="EA16" s="229"/>
    </row>
    <row r="17" spans="1:131" s="230" customFormat="1" ht="26.25" customHeight="1" x14ac:dyDescent="0.15">
      <c r="A17" s="233">
        <v>11</v>
      </c>
      <c r="B17" s="736"/>
      <c r="C17" s="737"/>
      <c r="D17" s="737"/>
      <c r="E17" s="737"/>
      <c r="F17" s="737"/>
      <c r="G17" s="737"/>
      <c r="H17" s="737"/>
      <c r="I17" s="737"/>
      <c r="J17" s="737"/>
      <c r="K17" s="737"/>
      <c r="L17" s="737"/>
      <c r="M17" s="737"/>
      <c r="N17" s="737"/>
      <c r="O17" s="737"/>
      <c r="P17" s="738"/>
      <c r="Q17" s="739"/>
      <c r="R17" s="740"/>
      <c r="S17" s="740"/>
      <c r="T17" s="740"/>
      <c r="U17" s="740"/>
      <c r="V17" s="740"/>
      <c r="W17" s="740"/>
      <c r="X17" s="740"/>
      <c r="Y17" s="740"/>
      <c r="Z17" s="740"/>
      <c r="AA17" s="740"/>
      <c r="AB17" s="740"/>
      <c r="AC17" s="740"/>
      <c r="AD17" s="740"/>
      <c r="AE17" s="741"/>
      <c r="AF17" s="742"/>
      <c r="AG17" s="743"/>
      <c r="AH17" s="743"/>
      <c r="AI17" s="743"/>
      <c r="AJ17" s="744"/>
      <c r="AK17" s="745"/>
      <c r="AL17" s="746"/>
      <c r="AM17" s="746"/>
      <c r="AN17" s="746"/>
      <c r="AO17" s="746"/>
      <c r="AP17" s="746"/>
      <c r="AQ17" s="746"/>
      <c r="AR17" s="746"/>
      <c r="AS17" s="746"/>
      <c r="AT17" s="746"/>
      <c r="AU17" s="767"/>
      <c r="AV17" s="767"/>
      <c r="AW17" s="767"/>
      <c r="AX17" s="767"/>
      <c r="AY17" s="768"/>
      <c r="AZ17" s="226"/>
      <c r="BA17" s="226"/>
      <c r="BB17" s="226"/>
      <c r="BC17" s="226"/>
      <c r="BD17" s="226"/>
      <c r="BE17" s="227"/>
      <c r="BF17" s="227"/>
      <c r="BG17" s="227"/>
      <c r="BH17" s="227"/>
      <c r="BI17" s="227"/>
      <c r="BJ17" s="227"/>
      <c r="BK17" s="227"/>
      <c r="BL17" s="227"/>
      <c r="BM17" s="227"/>
      <c r="BN17" s="227"/>
      <c r="BO17" s="227"/>
      <c r="BP17" s="227"/>
      <c r="BQ17" s="233">
        <v>11</v>
      </c>
      <c r="BR17" s="234"/>
      <c r="BS17" s="769"/>
      <c r="BT17" s="770"/>
      <c r="BU17" s="770"/>
      <c r="BV17" s="770"/>
      <c r="BW17" s="770"/>
      <c r="BX17" s="770"/>
      <c r="BY17" s="770"/>
      <c r="BZ17" s="770"/>
      <c r="CA17" s="770"/>
      <c r="CB17" s="770"/>
      <c r="CC17" s="770"/>
      <c r="CD17" s="770"/>
      <c r="CE17" s="770"/>
      <c r="CF17" s="770"/>
      <c r="CG17" s="771"/>
      <c r="CH17" s="772"/>
      <c r="CI17" s="773"/>
      <c r="CJ17" s="773"/>
      <c r="CK17" s="773"/>
      <c r="CL17" s="774"/>
      <c r="CM17" s="772"/>
      <c r="CN17" s="773"/>
      <c r="CO17" s="773"/>
      <c r="CP17" s="773"/>
      <c r="CQ17" s="774"/>
      <c r="CR17" s="772"/>
      <c r="CS17" s="773"/>
      <c r="CT17" s="773"/>
      <c r="CU17" s="773"/>
      <c r="CV17" s="774"/>
      <c r="CW17" s="772"/>
      <c r="CX17" s="773"/>
      <c r="CY17" s="773"/>
      <c r="CZ17" s="773"/>
      <c r="DA17" s="774"/>
      <c r="DB17" s="772"/>
      <c r="DC17" s="773"/>
      <c r="DD17" s="773"/>
      <c r="DE17" s="773"/>
      <c r="DF17" s="774"/>
      <c r="DG17" s="772"/>
      <c r="DH17" s="773"/>
      <c r="DI17" s="773"/>
      <c r="DJ17" s="773"/>
      <c r="DK17" s="774"/>
      <c r="DL17" s="772"/>
      <c r="DM17" s="773"/>
      <c r="DN17" s="773"/>
      <c r="DO17" s="773"/>
      <c r="DP17" s="774"/>
      <c r="DQ17" s="772"/>
      <c r="DR17" s="773"/>
      <c r="DS17" s="773"/>
      <c r="DT17" s="773"/>
      <c r="DU17" s="774"/>
      <c r="DV17" s="769"/>
      <c r="DW17" s="770"/>
      <c r="DX17" s="770"/>
      <c r="DY17" s="770"/>
      <c r="DZ17" s="775"/>
      <c r="EA17" s="229"/>
    </row>
    <row r="18" spans="1:131" s="230" customFormat="1" ht="26.25" customHeight="1" x14ac:dyDescent="0.15">
      <c r="A18" s="233">
        <v>12</v>
      </c>
      <c r="B18" s="736"/>
      <c r="C18" s="737"/>
      <c r="D18" s="737"/>
      <c r="E18" s="737"/>
      <c r="F18" s="737"/>
      <c r="G18" s="737"/>
      <c r="H18" s="737"/>
      <c r="I18" s="737"/>
      <c r="J18" s="737"/>
      <c r="K18" s="737"/>
      <c r="L18" s="737"/>
      <c r="M18" s="737"/>
      <c r="N18" s="737"/>
      <c r="O18" s="737"/>
      <c r="P18" s="738"/>
      <c r="Q18" s="739"/>
      <c r="R18" s="740"/>
      <c r="S18" s="740"/>
      <c r="T18" s="740"/>
      <c r="U18" s="740"/>
      <c r="V18" s="740"/>
      <c r="W18" s="740"/>
      <c r="X18" s="740"/>
      <c r="Y18" s="740"/>
      <c r="Z18" s="740"/>
      <c r="AA18" s="740"/>
      <c r="AB18" s="740"/>
      <c r="AC18" s="740"/>
      <c r="AD18" s="740"/>
      <c r="AE18" s="741"/>
      <c r="AF18" s="742"/>
      <c r="AG18" s="743"/>
      <c r="AH18" s="743"/>
      <c r="AI18" s="743"/>
      <c r="AJ18" s="744"/>
      <c r="AK18" s="745"/>
      <c r="AL18" s="746"/>
      <c r="AM18" s="746"/>
      <c r="AN18" s="746"/>
      <c r="AO18" s="746"/>
      <c r="AP18" s="746"/>
      <c r="AQ18" s="746"/>
      <c r="AR18" s="746"/>
      <c r="AS18" s="746"/>
      <c r="AT18" s="746"/>
      <c r="AU18" s="767"/>
      <c r="AV18" s="767"/>
      <c r="AW18" s="767"/>
      <c r="AX18" s="767"/>
      <c r="AY18" s="768"/>
      <c r="AZ18" s="226"/>
      <c r="BA18" s="226"/>
      <c r="BB18" s="226"/>
      <c r="BC18" s="226"/>
      <c r="BD18" s="226"/>
      <c r="BE18" s="227"/>
      <c r="BF18" s="227"/>
      <c r="BG18" s="227"/>
      <c r="BH18" s="227"/>
      <c r="BI18" s="227"/>
      <c r="BJ18" s="227"/>
      <c r="BK18" s="227"/>
      <c r="BL18" s="227"/>
      <c r="BM18" s="227"/>
      <c r="BN18" s="227"/>
      <c r="BO18" s="227"/>
      <c r="BP18" s="227"/>
      <c r="BQ18" s="233">
        <v>12</v>
      </c>
      <c r="BR18" s="234"/>
      <c r="BS18" s="769"/>
      <c r="BT18" s="770"/>
      <c r="BU18" s="770"/>
      <c r="BV18" s="770"/>
      <c r="BW18" s="770"/>
      <c r="BX18" s="770"/>
      <c r="BY18" s="770"/>
      <c r="BZ18" s="770"/>
      <c r="CA18" s="770"/>
      <c r="CB18" s="770"/>
      <c r="CC18" s="770"/>
      <c r="CD18" s="770"/>
      <c r="CE18" s="770"/>
      <c r="CF18" s="770"/>
      <c r="CG18" s="771"/>
      <c r="CH18" s="772"/>
      <c r="CI18" s="773"/>
      <c r="CJ18" s="773"/>
      <c r="CK18" s="773"/>
      <c r="CL18" s="774"/>
      <c r="CM18" s="772"/>
      <c r="CN18" s="773"/>
      <c r="CO18" s="773"/>
      <c r="CP18" s="773"/>
      <c r="CQ18" s="774"/>
      <c r="CR18" s="772"/>
      <c r="CS18" s="773"/>
      <c r="CT18" s="773"/>
      <c r="CU18" s="773"/>
      <c r="CV18" s="774"/>
      <c r="CW18" s="772"/>
      <c r="CX18" s="773"/>
      <c r="CY18" s="773"/>
      <c r="CZ18" s="773"/>
      <c r="DA18" s="774"/>
      <c r="DB18" s="772"/>
      <c r="DC18" s="773"/>
      <c r="DD18" s="773"/>
      <c r="DE18" s="773"/>
      <c r="DF18" s="774"/>
      <c r="DG18" s="772"/>
      <c r="DH18" s="773"/>
      <c r="DI18" s="773"/>
      <c r="DJ18" s="773"/>
      <c r="DK18" s="774"/>
      <c r="DL18" s="772"/>
      <c r="DM18" s="773"/>
      <c r="DN18" s="773"/>
      <c r="DO18" s="773"/>
      <c r="DP18" s="774"/>
      <c r="DQ18" s="772"/>
      <c r="DR18" s="773"/>
      <c r="DS18" s="773"/>
      <c r="DT18" s="773"/>
      <c r="DU18" s="774"/>
      <c r="DV18" s="769"/>
      <c r="DW18" s="770"/>
      <c r="DX18" s="770"/>
      <c r="DY18" s="770"/>
      <c r="DZ18" s="775"/>
      <c r="EA18" s="229"/>
    </row>
    <row r="19" spans="1:131" s="230" customFormat="1" ht="26.25" customHeight="1" x14ac:dyDescent="0.15">
      <c r="A19" s="233">
        <v>13</v>
      </c>
      <c r="B19" s="736"/>
      <c r="C19" s="737"/>
      <c r="D19" s="737"/>
      <c r="E19" s="737"/>
      <c r="F19" s="737"/>
      <c r="G19" s="737"/>
      <c r="H19" s="737"/>
      <c r="I19" s="737"/>
      <c r="J19" s="737"/>
      <c r="K19" s="737"/>
      <c r="L19" s="737"/>
      <c r="M19" s="737"/>
      <c r="N19" s="737"/>
      <c r="O19" s="737"/>
      <c r="P19" s="738"/>
      <c r="Q19" s="739"/>
      <c r="R19" s="740"/>
      <c r="S19" s="740"/>
      <c r="T19" s="740"/>
      <c r="U19" s="740"/>
      <c r="V19" s="740"/>
      <c r="W19" s="740"/>
      <c r="X19" s="740"/>
      <c r="Y19" s="740"/>
      <c r="Z19" s="740"/>
      <c r="AA19" s="740"/>
      <c r="AB19" s="740"/>
      <c r="AC19" s="740"/>
      <c r="AD19" s="740"/>
      <c r="AE19" s="741"/>
      <c r="AF19" s="742"/>
      <c r="AG19" s="743"/>
      <c r="AH19" s="743"/>
      <c r="AI19" s="743"/>
      <c r="AJ19" s="744"/>
      <c r="AK19" s="745"/>
      <c r="AL19" s="746"/>
      <c r="AM19" s="746"/>
      <c r="AN19" s="746"/>
      <c r="AO19" s="746"/>
      <c r="AP19" s="746"/>
      <c r="AQ19" s="746"/>
      <c r="AR19" s="746"/>
      <c r="AS19" s="746"/>
      <c r="AT19" s="746"/>
      <c r="AU19" s="767"/>
      <c r="AV19" s="767"/>
      <c r="AW19" s="767"/>
      <c r="AX19" s="767"/>
      <c r="AY19" s="768"/>
      <c r="AZ19" s="226"/>
      <c r="BA19" s="226"/>
      <c r="BB19" s="226"/>
      <c r="BC19" s="226"/>
      <c r="BD19" s="226"/>
      <c r="BE19" s="227"/>
      <c r="BF19" s="227"/>
      <c r="BG19" s="227"/>
      <c r="BH19" s="227"/>
      <c r="BI19" s="227"/>
      <c r="BJ19" s="227"/>
      <c r="BK19" s="227"/>
      <c r="BL19" s="227"/>
      <c r="BM19" s="227"/>
      <c r="BN19" s="227"/>
      <c r="BO19" s="227"/>
      <c r="BP19" s="227"/>
      <c r="BQ19" s="233">
        <v>13</v>
      </c>
      <c r="BR19" s="234"/>
      <c r="BS19" s="769"/>
      <c r="BT19" s="770"/>
      <c r="BU19" s="770"/>
      <c r="BV19" s="770"/>
      <c r="BW19" s="770"/>
      <c r="BX19" s="770"/>
      <c r="BY19" s="770"/>
      <c r="BZ19" s="770"/>
      <c r="CA19" s="770"/>
      <c r="CB19" s="770"/>
      <c r="CC19" s="770"/>
      <c r="CD19" s="770"/>
      <c r="CE19" s="770"/>
      <c r="CF19" s="770"/>
      <c r="CG19" s="771"/>
      <c r="CH19" s="772"/>
      <c r="CI19" s="773"/>
      <c r="CJ19" s="773"/>
      <c r="CK19" s="773"/>
      <c r="CL19" s="774"/>
      <c r="CM19" s="772"/>
      <c r="CN19" s="773"/>
      <c r="CO19" s="773"/>
      <c r="CP19" s="773"/>
      <c r="CQ19" s="774"/>
      <c r="CR19" s="772"/>
      <c r="CS19" s="773"/>
      <c r="CT19" s="773"/>
      <c r="CU19" s="773"/>
      <c r="CV19" s="774"/>
      <c r="CW19" s="772"/>
      <c r="CX19" s="773"/>
      <c r="CY19" s="773"/>
      <c r="CZ19" s="773"/>
      <c r="DA19" s="774"/>
      <c r="DB19" s="772"/>
      <c r="DC19" s="773"/>
      <c r="DD19" s="773"/>
      <c r="DE19" s="773"/>
      <c r="DF19" s="774"/>
      <c r="DG19" s="772"/>
      <c r="DH19" s="773"/>
      <c r="DI19" s="773"/>
      <c r="DJ19" s="773"/>
      <c r="DK19" s="774"/>
      <c r="DL19" s="772"/>
      <c r="DM19" s="773"/>
      <c r="DN19" s="773"/>
      <c r="DO19" s="773"/>
      <c r="DP19" s="774"/>
      <c r="DQ19" s="772"/>
      <c r="DR19" s="773"/>
      <c r="DS19" s="773"/>
      <c r="DT19" s="773"/>
      <c r="DU19" s="774"/>
      <c r="DV19" s="769"/>
      <c r="DW19" s="770"/>
      <c r="DX19" s="770"/>
      <c r="DY19" s="770"/>
      <c r="DZ19" s="775"/>
      <c r="EA19" s="229"/>
    </row>
    <row r="20" spans="1:131" s="230" customFormat="1" ht="26.25" customHeight="1" x14ac:dyDescent="0.15">
      <c r="A20" s="233">
        <v>14</v>
      </c>
      <c r="B20" s="736"/>
      <c r="C20" s="737"/>
      <c r="D20" s="737"/>
      <c r="E20" s="737"/>
      <c r="F20" s="737"/>
      <c r="G20" s="737"/>
      <c r="H20" s="737"/>
      <c r="I20" s="737"/>
      <c r="J20" s="737"/>
      <c r="K20" s="737"/>
      <c r="L20" s="737"/>
      <c r="M20" s="737"/>
      <c r="N20" s="737"/>
      <c r="O20" s="737"/>
      <c r="P20" s="738"/>
      <c r="Q20" s="739"/>
      <c r="R20" s="740"/>
      <c r="S20" s="740"/>
      <c r="T20" s="740"/>
      <c r="U20" s="740"/>
      <c r="V20" s="740"/>
      <c r="W20" s="740"/>
      <c r="X20" s="740"/>
      <c r="Y20" s="740"/>
      <c r="Z20" s="740"/>
      <c r="AA20" s="740"/>
      <c r="AB20" s="740"/>
      <c r="AC20" s="740"/>
      <c r="AD20" s="740"/>
      <c r="AE20" s="741"/>
      <c r="AF20" s="742"/>
      <c r="AG20" s="743"/>
      <c r="AH20" s="743"/>
      <c r="AI20" s="743"/>
      <c r="AJ20" s="744"/>
      <c r="AK20" s="745"/>
      <c r="AL20" s="746"/>
      <c r="AM20" s="746"/>
      <c r="AN20" s="746"/>
      <c r="AO20" s="746"/>
      <c r="AP20" s="746"/>
      <c r="AQ20" s="746"/>
      <c r="AR20" s="746"/>
      <c r="AS20" s="746"/>
      <c r="AT20" s="746"/>
      <c r="AU20" s="767"/>
      <c r="AV20" s="767"/>
      <c r="AW20" s="767"/>
      <c r="AX20" s="767"/>
      <c r="AY20" s="768"/>
      <c r="AZ20" s="226"/>
      <c r="BA20" s="226"/>
      <c r="BB20" s="226"/>
      <c r="BC20" s="226"/>
      <c r="BD20" s="226"/>
      <c r="BE20" s="227"/>
      <c r="BF20" s="227"/>
      <c r="BG20" s="227"/>
      <c r="BH20" s="227"/>
      <c r="BI20" s="227"/>
      <c r="BJ20" s="227"/>
      <c r="BK20" s="227"/>
      <c r="BL20" s="227"/>
      <c r="BM20" s="227"/>
      <c r="BN20" s="227"/>
      <c r="BO20" s="227"/>
      <c r="BP20" s="227"/>
      <c r="BQ20" s="233">
        <v>14</v>
      </c>
      <c r="BR20" s="234"/>
      <c r="BS20" s="769"/>
      <c r="BT20" s="770"/>
      <c r="BU20" s="770"/>
      <c r="BV20" s="770"/>
      <c r="BW20" s="770"/>
      <c r="BX20" s="770"/>
      <c r="BY20" s="770"/>
      <c r="BZ20" s="770"/>
      <c r="CA20" s="770"/>
      <c r="CB20" s="770"/>
      <c r="CC20" s="770"/>
      <c r="CD20" s="770"/>
      <c r="CE20" s="770"/>
      <c r="CF20" s="770"/>
      <c r="CG20" s="771"/>
      <c r="CH20" s="772"/>
      <c r="CI20" s="773"/>
      <c r="CJ20" s="773"/>
      <c r="CK20" s="773"/>
      <c r="CL20" s="774"/>
      <c r="CM20" s="772"/>
      <c r="CN20" s="773"/>
      <c r="CO20" s="773"/>
      <c r="CP20" s="773"/>
      <c r="CQ20" s="774"/>
      <c r="CR20" s="772"/>
      <c r="CS20" s="773"/>
      <c r="CT20" s="773"/>
      <c r="CU20" s="773"/>
      <c r="CV20" s="774"/>
      <c r="CW20" s="772"/>
      <c r="CX20" s="773"/>
      <c r="CY20" s="773"/>
      <c r="CZ20" s="773"/>
      <c r="DA20" s="774"/>
      <c r="DB20" s="772"/>
      <c r="DC20" s="773"/>
      <c r="DD20" s="773"/>
      <c r="DE20" s="773"/>
      <c r="DF20" s="774"/>
      <c r="DG20" s="772"/>
      <c r="DH20" s="773"/>
      <c r="DI20" s="773"/>
      <c r="DJ20" s="773"/>
      <c r="DK20" s="774"/>
      <c r="DL20" s="772"/>
      <c r="DM20" s="773"/>
      <c r="DN20" s="773"/>
      <c r="DO20" s="773"/>
      <c r="DP20" s="774"/>
      <c r="DQ20" s="772"/>
      <c r="DR20" s="773"/>
      <c r="DS20" s="773"/>
      <c r="DT20" s="773"/>
      <c r="DU20" s="774"/>
      <c r="DV20" s="769"/>
      <c r="DW20" s="770"/>
      <c r="DX20" s="770"/>
      <c r="DY20" s="770"/>
      <c r="DZ20" s="775"/>
      <c r="EA20" s="229"/>
    </row>
    <row r="21" spans="1:131" s="230" customFormat="1" ht="26.25" customHeight="1" thickBot="1" x14ac:dyDescent="0.2">
      <c r="A21" s="233">
        <v>15</v>
      </c>
      <c r="B21" s="736"/>
      <c r="C21" s="737"/>
      <c r="D21" s="737"/>
      <c r="E21" s="737"/>
      <c r="F21" s="737"/>
      <c r="G21" s="737"/>
      <c r="H21" s="737"/>
      <c r="I21" s="737"/>
      <c r="J21" s="737"/>
      <c r="K21" s="737"/>
      <c r="L21" s="737"/>
      <c r="M21" s="737"/>
      <c r="N21" s="737"/>
      <c r="O21" s="737"/>
      <c r="P21" s="738"/>
      <c r="Q21" s="739"/>
      <c r="R21" s="740"/>
      <c r="S21" s="740"/>
      <c r="T21" s="740"/>
      <c r="U21" s="740"/>
      <c r="V21" s="740"/>
      <c r="W21" s="740"/>
      <c r="X21" s="740"/>
      <c r="Y21" s="740"/>
      <c r="Z21" s="740"/>
      <c r="AA21" s="740"/>
      <c r="AB21" s="740"/>
      <c r="AC21" s="740"/>
      <c r="AD21" s="740"/>
      <c r="AE21" s="741"/>
      <c r="AF21" s="742"/>
      <c r="AG21" s="743"/>
      <c r="AH21" s="743"/>
      <c r="AI21" s="743"/>
      <c r="AJ21" s="744"/>
      <c r="AK21" s="745"/>
      <c r="AL21" s="746"/>
      <c r="AM21" s="746"/>
      <c r="AN21" s="746"/>
      <c r="AO21" s="746"/>
      <c r="AP21" s="746"/>
      <c r="AQ21" s="746"/>
      <c r="AR21" s="746"/>
      <c r="AS21" s="746"/>
      <c r="AT21" s="746"/>
      <c r="AU21" s="767"/>
      <c r="AV21" s="767"/>
      <c r="AW21" s="767"/>
      <c r="AX21" s="767"/>
      <c r="AY21" s="768"/>
      <c r="AZ21" s="226"/>
      <c r="BA21" s="226"/>
      <c r="BB21" s="226"/>
      <c r="BC21" s="226"/>
      <c r="BD21" s="226"/>
      <c r="BE21" s="227"/>
      <c r="BF21" s="227"/>
      <c r="BG21" s="227"/>
      <c r="BH21" s="227"/>
      <c r="BI21" s="227"/>
      <c r="BJ21" s="227"/>
      <c r="BK21" s="227"/>
      <c r="BL21" s="227"/>
      <c r="BM21" s="227"/>
      <c r="BN21" s="227"/>
      <c r="BO21" s="227"/>
      <c r="BP21" s="227"/>
      <c r="BQ21" s="233">
        <v>15</v>
      </c>
      <c r="BR21" s="234"/>
      <c r="BS21" s="769"/>
      <c r="BT21" s="770"/>
      <c r="BU21" s="770"/>
      <c r="BV21" s="770"/>
      <c r="BW21" s="770"/>
      <c r="BX21" s="770"/>
      <c r="BY21" s="770"/>
      <c r="BZ21" s="770"/>
      <c r="CA21" s="770"/>
      <c r="CB21" s="770"/>
      <c r="CC21" s="770"/>
      <c r="CD21" s="770"/>
      <c r="CE21" s="770"/>
      <c r="CF21" s="770"/>
      <c r="CG21" s="771"/>
      <c r="CH21" s="772"/>
      <c r="CI21" s="773"/>
      <c r="CJ21" s="773"/>
      <c r="CK21" s="773"/>
      <c r="CL21" s="774"/>
      <c r="CM21" s="772"/>
      <c r="CN21" s="773"/>
      <c r="CO21" s="773"/>
      <c r="CP21" s="773"/>
      <c r="CQ21" s="774"/>
      <c r="CR21" s="772"/>
      <c r="CS21" s="773"/>
      <c r="CT21" s="773"/>
      <c r="CU21" s="773"/>
      <c r="CV21" s="774"/>
      <c r="CW21" s="772"/>
      <c r="CX21" s="773"/>
      <c r="CY21" s="773"/>
      <c r="CZ21" s="773"/>
      <c r="DA21" s="774"/>
      <c r="DB21" s="772"/>
      <c r="DC21" s="773"/>
      <c r="DD21" s="773"/>
      <c r="DE21" s="773"/>
      <c r="DF21" s="774"/>
      <c r="DG21" s="772"/>
      <c r="DH21" s="773"/>
      <c r="DI21" s="773"/>
      <c r="DJ21" s="773"/>
      <c r="DK21" s="774"/>
      <c r="DL21" s="772"/>
      <c r="DM21" s="773"/>
      <c r="DN21" s="773"/>
      <c r="DO21" s="773"/>
      <c r="DP21" s="774"/>
      <c r="DQ21" s="772"/>
      <c r="DR21" s="773"/>
      <c r="DS21" s="773"/>
      <c r="DT21" s="773"/>
      <c r="DU21" s="774"/>
      <c r="DV21" s="769"/>
      <c r="DW21" s="770"/>
      <c r="DX21" s="770"/>
      <c r="DY21" s="770"/>
      <c r="DZ21" s="775"/>
      <c r="EA21" s="229"/>
    </row>
    <row r="22" spans="1:131" s="230" customFormat="1" ht="26.25" customHeight="1" x14ac:dyDescent="0.15">
      <c r="A22" s="233">
        <v>16</v>
      </c>
      <c r="B22" s="736"/>
      <c r="C22" s="737"/>
      <c r="D22" s="737"/>
      <c r="E22" s="737"/>
      <c r="F22" s="737"/>
      <c r="G22" s="737"/>
      <c r="H22" s="737"/>
      <c r="I22" s="737"/>
      <c r="J22" s="737"/>
      <c r="K22" s="737"/>
      <c r="L22" s="737"/>
      <c r="M22" s="737"/>
      <c r="N22" s="737"/>
      <c r="O22" s="737"/>
      <c r="P22" s="738"/>
      <c r="Q22" s="786"/>
      <c r="R22" s="787"/>
      <c r="S22" s="787"/>
      <c r="T22" s="787"/>
      <c r="U22" s="787"/>
      <c r="V22" s="787"/>
      <c r="W22" s="787"/>
      <c r="X22" s="787"/>
      <c r="Y22" s="787"/>
      <c r="Z22" s="787"/>
      <c r="AA22" s="787"/>
      <c r="AB22" s="787"/>
      <c r="AC22" s="787"/>
      <c r="AD22" s="787"/>
      <c r="AE22" s="788"/>
      <c r="AF22" s="742"/>
      <c r="AG22" s="743"/>
      <c r="AH22" s="743"/>
      <c r="AI22" s="743"/>
      <c r="AJ22" s="744"/>
      <c r="AK22" s="789"/>
      <c r="AL22" s="790"/>
      <c r="AM22" s="790"/>
      <c r="AN22" s="790"/>
      <c r="AO22" s="790"/>
      <c r="AP22" s="790"/>
      <c r="AQ22" s="790"/>
      <c r="AR22" s="790"/>
      <c r="AS22" s="790"/>
      <c r="AT22" s="790"/>
      <c r="AU22" s="791"/>
      <c r="AV22" s="791"/>
      <c r="AW22" s="791"/>
      <c r="AX22" s="791"/>
      <c r="AY22" s="792"/>
      <c r="AZ22" s="793" t="s">
        <v>386</v>
      </c>
      <c r="BA22" s="793"/>
      <c r="BB22" s="793"/>
      <c r="BC22" s="793"/>
      <c r="BD22" s="794"/>
      <c r="BE22" s="227"/>
      <c r="BF22" s="227"/>
      <c r="BG22" s="227"/>
      <c r="BH22" s="227"/>
      <c r="BI22" s="227"/>
      <c r="BJ22" s="227"/>
      <c r="BK22" s="227"/>
      <c r="BL22" s="227"/>
      <c r="BM22" s="227"/>
      <c r="BN22" s="227"/>
      <c r="BO22" s="227"/>
      <c r="BP22" s="227"/>
      <c r="BQ22" s="233">
        <v>16</v>
      </c>
      <c r="BR22" s="234"/>
      <c r="BS22" s="769"/>
      <c r="BT22" s="770"/>
      <c r="BU22" s="770"/>
      <c r="BV22" s="770"/>
      <c r="BW22" s="770"/>
      <c r="BX22" s="770"/>
      <c r="BY22" s="770"/>
      <c r="BZ22" s="770"/>
      <c r="CA22" s="770"/>
      <c r="CB22" s="770"/>
      <c r="CC22" s="770"/>
      <c r="CD22" s="770"/>
      <c r="CE22" s="770"/>
      <c r="CF22" s="770"/>
      <c r="CG22" s="771"/>
      <c r="CH22" s="772"/>
      <c r="CI22" s="773"/>
      <c r="CJ22" s="773"/>
      <c r="CK22" s="773"/>
      <c r="CL22" s="774"/>
      <c r="CM22" s="772"/>
      <c r="CN22" s="773"/>
      <c r="CO22" s="773"/>
      <c r="CP22" s="773"/>
      <c r="CQ22" s="774"/>
      <c r="CR22" s="772"/>
      <c r="CS22" s="773"/>
      <c r="CT22" s="773"/>
      <c r="CU22" s="773"/>
      <c r="CV22" s="774"/>
      <c r="CW22" s="772"/>
      <c r="CX22" s="773"/>
      <c r="CY22" s="773"/>
      <c r="CZ22" s="773"/>
      <c r="DA22" s="774"/>
      <c r="DB22" s="772"/>
      <c r="DC22" s="773"/>
      <c r="DD22" s="773"/>
      <c r="DE22" s="773"/>
      <c r="DF22" s="774"/>
      <c r="DG22" s="772"/>
      <c r="DH22" s="773"/>
      <c r="DI22" s="773"/>
      <c r="DJ22" s="773"/>
      <c r="DK22" s="774"/>
      <c r="DL22" s="772"/>
      <c r="DM22" s="773"/>
      <c r="DN22" s="773"/>
      <c r="DO22" s="773"/>
      <c r="DP22" s="774"/>
      <c r="DQ22" s="772"/>
      <c r="DR22" s="773"/>
      <c r="DS22" s="773"/>
      <c r="DT22" s="773"/>
      <c r="DU22" s="774"/>
      <c r="DV22" s="769"/>
      <c r="DW22" s="770"/>
      <c r="DX22" s="770"/>
      <c r="DY22" s="770"/>
      <c r="DZ22" s="775"/>
      <c r="EA22" s="229"/>
    </row>
    <row r="23" spans="1:131" s="230" customFormat="1" ht="26.25" customHeight="1" thickBot="1" x14ac:dyDescent="0.2">
      <c r="A23" s="235" t="s">
        <v>387</v>
      </c>
      <c r="B23" s="776" t="s">
        <v>388</v>
      </c>
      <c r="C23" s="777"/>
      <c r="D23" s="777"/>
      <c r="E23" s="777"/>
      <c r="F23" s="777"/>
      <c r="G23" s="777"/>
      <c r="H23" s="777"/>
      <c r="I23" s="777"/>
      <c r="J23" s="777"/>
      <c r="K23" s="777"/>
      <c r="L23" s="777"/>
      <c r="M23" s="777"/>
      <c r="N23" s="777"/>
      <c r="O23" s="777"/>
      <c r="P23" s="778"/>
      <c r="Q23" s="779">
        <v>26482</v>
      </c>
      <c r="R23" s="780"/>
      <c r="S23" s="780"/>
      <c r="T23" s="780"/>
      <c r="U23" s="780"/>
      <c r="V23" s="780">
        <v>25361</v>
      </c>
      <c r="W23" s="780"/>
      <c r="X23" s="780"/>
      <c r="Y23" s="780"/>
      <c r="Z23" s="780"/>
      <c r="AA23" s="780">
        <v>1121</v>
      </c>
      <c r="AB23" s="780"/>
      <c r="AC23" s="780"/>
      <c r="AD23" s="780"/>
      <c r="AE23" s="781"/>
      <c r="AF23" s="782">
        <v>1018</v>
      </c>
      <c r="AG23" s="780"/>
      <c r="AH23" s="780"/>
      <c r="AI23" s="780"/>
      <c r="AJ23" s="783"/>
      <c r="AK23" s="784"/>
      <c r="AL23" s="785"/>
      <c r="AM23" s="785"/>
      <c r="AN23" s="785"/>
      <c r="AO23" s="785"/>
      <c r="AP23" s="780">
        <v>24947</v>
      </c>
      <c r="AQ23" s="780"/>
      <c r="AR23" s="780"/>
      <c r="AS23" s="780"/>
      <c r="AT23" s="780"/>
      <c r="AU23" s="796"/>
      <c r="AV23" s="796"/>
      <c r="AW23" s="796"/>
      <c r="AX23" s="796"/>
      <c r="AY23" s="797"/>
      <c r="AZ23" s="798" t="s">
        <v>129</v>
      </c>
      <c r="BA23" s="799"/>
      <c r="BB23" s="799"/>
      <c r="BC23" s="799"/>
      <c r="BD23" s="800"/>
      <c r="BE23" s="227"/>
      <c r="BF23" s="227"/>
      <c r="BG23" s="227"/>
      <c r="BH23" s="227"/>
      <c r="BI23" s="227"/>
      <c r="BJ23" s="227"/>
      <c r="BK23" s="227"/>
      <c r="BL23" s="227"/>
      <c r="BM23" s="227"/>
      <c r="BN23" s="227"/>
      <c r="BO23" s="227"/>
      <c r="BP23" s="227"/>
      <c r="BQ23" s="233">
        <v>17</v>
      </c>
      <c r="BR23" s="234"/>
      <c r="BS23" s="769"/>
      <c r="BT23" s="770"/>
      <c r="BU23" s="770"/>
      <c r="BV23" s="770"/>
      <c r="BW23" s="770"/>
      <c r="BX23" s="770"/>
      <c r="BY23" s="770"/>
      <c r="BZ23" s="770"/>
      <c r="CA23" s="770"/>
      <c r="CB23" s="770"/>
      <c r="CC23" s="770"/>
      <c r="CD23" s="770"/>
      <c r="CE23" s="770"/>
      <c r="CF23" s="770"/>
      <c r="CG23" s="771"/>
      <c r="CH23" s="772"/>
      <c r="CI23" s="773"/>
      <c r="CJ23" s="773"/>
      <c r="CK23" s="773"/>
      <c r="CL23" s="774"/>
      <c r="CM23" s="772"/>
      <c r="CN23" s="773"/>
      <c r="CO23" s="773"/>
      <c r="CP23" s="773"/>
      <c r="CQ23" s="774"/>
      <c r="CR23" s="772"/>
      <c r="CS23" s="773"/>
      <c r="CT23" s="773"/>
      <c r="CU23" s="773"/>
      <c r="CV23" s="774"/>
      <c r="CW23" s="772"/>
      <c r="CX23" s="773"/>
      <c r="CY23" s="773"/>
      <c r="CZ23" s="773"/>
      <c r="DA23" s="774"/>
      <c r="DB23" s="772"/>
      <c r="DC23" s="773"/>
      <c r="DD23" s="773"/>
      <c r="DE23" s="773"/>
      <c r="DF23" s="774"/>
      <c r="DG23" s="772"/>
      <c r="DH23" s="773"/>
      <c r="DI23" s="773"/>
      <c r="DJ23" s="773"/>
      <c r="DK23" s="774"/>
      <c r="DL23" s="772"/>
      <c r="DM23" s="773"/>
      <c r="DN23" s="773"/>
      <c r="DO23" s="773"/>
      <c r="DP23" s="774"/>
      <c r="DQ23" s="772"/>
      <c r="DR23" s="773"/>
      <c r="DS23" s="773"/>
      <c r="DT23" s="773"/>
      <c r="DU23" s="774"/>
      <c r="DV23" s="769"/>
      <c r="DW23" s="770"/>
      <c r="DX23" s="770"/>
      <c r="DY23" s="770"/>
      <c r="DZ23" s="775"/>
      <c r="EA23" s="229"/>
    </row>
    <row r="24" spans="1:131" s="230" customFormat="1" ht="26.25" customHeight="1" x14ac:dyDescent="0.15">
      <c r="A24" s="795" t="s">
        <v>389</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9"/>
      <c r="BT24" s="770"/>
      <c r="BU24" s="770"/>
      <c r="BV24" s="770"/>
      <c r="BW24" s="770"/>
      <c r="BX24" s="770"/>
      <c r="BY24" s="770"/>
      <c r="BZ24" s="770"/>
      <c r="CA24" s="770"/>
      <c r="CB24" s="770"/>
      <c r="CC24" s="770"/>
      <c r="CD24" s="770"/>
      <c r="CE24" s="770"/>
      <c r="CF24" s="770"/>
      <c r="CG24" s="771"/>
      <c r="CH24" s="772"/>
      <c r="CI24" s="773"/>
      <c r="CJ24" s="773"/>
      <c r="CK24" s="773"/>
      <c r="CL24" s="774"/>
      <c r="CM24" s="772"/>
      <c r="CN24" s="773"/>
      <c r="CO24" s="773"/>
      <c r="CP24" s="773"/>
      <c r="CQ24" s="774"/>
      <c r="CR24" s="772"/>
      <c r="CS24" s="773"/>
      <c r="CT24" s="773"/>
      <c r="CU24" s="773"/>
      <c r="CV24" s="774"/>
      <c r="CW24" s="772"/>
      <c r="CX24" s="773"/>
      <c r="CY24" s="773"/>
      <c r="CZ24" s="773"/>
      <c r="DA24" s="774"/>
      <c r="DB24" s="772"/>
      <c r="DC24" s="773"/>
      <c r="DD24" s="773"/>
      <c r="DE24" s="773"/>
      <c r="DF24" s="774"/>
      <c r="DG24" s="772"/>
      <c r="DH24" s="773"/>
      <c r="DI24" s="773"/>
      <c r="DJ24" s="773"/>
      <c r="DK24" s="774"/>
      <c r="DL24" s="772"/>
      <c r="DM24" s="773"/>
      <c r="DN24" s="773"/>
      <c r="DO24" s="773"/>
      <c r="DP24" s="774"/>
      <c r="DQ24" s="772"/>
      <c r="DR24" s="773"/>
      <c r="DS24" s="773"/>
      <c r="DT24" s="773"/>
      <c r="DU24" s="774"/>
      <c r="DV24" s="769"/>
      <c r="DW24" s="770"/>
      <c r="DX24" s="770"/>
      <c r="DY24" s="770"/>
      <c r="DZ24" s="775"/>
      <c r="EA24" s="229"/>
    </row>
    <row r="25" spans="1:131" ht="26.25" customHeight="1" thickBot="1" x14ac:dyDescent="0.2">
      <c r="A25" s="726" t="s">
        <v>390</v>
      </c>
      <c r="B25" s="726"/>
      <c r="C25" s="726"/>
      <c r="D25" s="726"/>
      <c r="E25" s="726"/>
      <c r="F25" s="726"/>
      <c r="G25" s="726"/>
      <c r="H25" s="726"/>
      <c r="I25" s="726"/>
      <c r="J25" s="726"/>
      <c r="K25" s="726"/>
      <c r="L25" s="726"/>
      <c r="M25" s="726"/>
      <c r="N25" s="726"/>
      <c r="O25" s="726"/>
      <c r="P25" s="726"/>
      <c r="Q25" s="726"/>
      <c r="R25" s="726"/>
      <c r="S25" s="726"/>
      <c r="T25" s="726"/>
      <c r="U25" s="726"/>
      <c r="V25" s="726"/>
      <c r="W25" s="726"/>
      <c r="X25" s="726"/>
      <c r="Y25" s="726"/>
      <c r="Z25" s="726"/>
      <c r="AA25" s="726"/>
      <c r="AB25" s="726"/>
      <c r="AC25" s="726"/>
      <c r="AD25" s="726"/>
      <c r="AE25" s="726"/>
      <c r="AF25" s="726"/>
      <c r="AG25" s="726"/>
      <c r="AH25" s="726"/>
      <c r="AI25" s="726"/>
      <c r="AJ25" s="726"/>
      <c r="AK25" s="726"/>
      <c r="AL25" s="726"/>
      <c r="AM25" s="726"/>
      <c r="AN25" s="726"/>
      <c r="AO25" s="726"/>
      <c r="AP25" s="726"/>
      <c r="AQ25" s="726"/>
      <c r="AR25" s="726"/>
      <c r="AS25" s="726"/>
      <c r="AT25" s="726"/>
      <c r="AU25" s="726"/>
      <c r="AV25" s="726"/>
      <c r="AW25" s="726"/>
      <c r="AX25" s="726"/>
      <c r="AY25" s="726"/>
      <c r="AZ25" s="726"/>
      <c r="BA25" s="726"/>
      <c r="BB25" s="726"/>
      <c r="BC25" s="726"/>
      <c r="BD25" s="726"/>
      <c r="BE25" s="726"/>
      <c r="BF25" s="726"/>
      <c r="BG25" s="726"/>
      <c r="BH25" s="726"/>
      <c r="BI25" s="726"/>
      <c r="BJ25" s="226"/>
      <c r="BK25" s="226"/>
      <c r="BL25" s="226"/>
      <c r="BM25" s="226"/>
      <c r="BN25" s="226"/>
      <c r="BO25" s="236"/>
      <c r="BP25" s="236"/>
      <c r="BQ25" s="233">
        <v>19</v>
      </c>
      <c r="BR25" s="234"/>
      <c r="BS25" s="769"/>
      <c r="BT25" s="770"/>
      <c r="BU25" s="770"/>
      <c r="BV25" s="770"/>
      <c r="BW25" s="770"/>
      <c r="BX25" s="770"/>
      <c r="BY25" s="770"/>
      <c r="BZ25" s="770"/>
      <c r="CA25" s="770"/>
      <c r="CB25" s="770"/>
      <c r="CC25" s="770"/>
      <c r="CD25" s="770"/>
      <c r="CE25" s="770"/>
      <c r="CF25" s="770"/>
      <c r="CG25" s="771"/>
      <c r="CH25" s="772"/>
      <c r="CI25" s="773"/>
      <c r="CJ25" s="773"/>
      <c r="CK25" s="773"/>
      <c r="CL25" s="774"/>
      <c r="CM25" s="772"/>
      <c r="CN25" s="773"/>
      <c r="CO25" s="773"/>
      <c r="CP25" s="773"/>
      <c r="CQ25" s="774"/>
      <c r="CR25" s="772"/>
      <c r="CS25" s="773"/>
      <c r="CT25" s="773"/>
      <c r="CU25" s="773"/>
      <c r="CV25" s="774"/>
      <c r="CW25" s="772"/>
      <c r="CX25" s="773"/>
      <c r="CY25" s="773"/>
      <c r="CZ25" s="773"/>
      <c r="DA25" s="774"/>
      <c r="DB25" s="772"/>
      <c r="DC25" s="773"/>
      <c r="DD25" s="773"/>
      <c r="DE25" s="773"/>
      <c r="DF25" s="774"/>
      <c r="DG25" s="772"/>
      <c r="DH25" s="773"/>
      <c r="DI25" s="773"/>
      <c r="DJ25" s="773"/>
      <c r="DK25" s="774"/>
      <c r="DL25" s="772"/>
      <c r="DM25" s="773"/>
      <c r="DN25" s="773"/>
      <c r="DO25" s="773"/>
      <c r="DP25" s="774"/>
      <c r="DQ25" s="772"/>
      <c r="DR25" s="773"/>
      <c r="DS25" s="773"/>
      <c r="DT25" s="773"/>
      <c r="DU25" s="774"/>
      <c r="DV25" s="769"/>
      <c r="DW25" s="770"/>
      <c r="DX25" s="770"/>
      <c r="DY25" s="770"/>
      <c r="DZ25" s="775"/>
      <c r="EA25" s="224"/>
    </row>
    <row r="26" spans="1:131" ht="26.25" customHeight="1" x14ac:dyDescent="0.15">
      <c r="A26" s="716" t="s">
        <v>368</v>
      </c>
      <c r="B26" s="717"/>
      <c r="C26" s="717"/>
      <c r="D26" s="717"/>
      <c r="E26" s="717"/>
      <c r="F26" s="717"/>
      <c r="G26" s="717"/>
      <c r="H26" s="717"/>
      <c r="I26" s="717"/>
      <c r="J26" s="717"/>
      <c r="K26" s="717"/>
      <c r="L26" s="717"/>
      <c r="M26" s="717"/>
      <c r="N26" s="717"/>
      <c r="O26" s="717"/>
      <c r="P26" s="718"/>
      <c r="Q26" s="712" t="s">
        <v>391</v>
      </c>
      <c r="R26" s="708"/>
      <c r="S26" s="708"/>
      <c r="T26" s="708"/>
      <c r="U26" s="709"/>
      <c r="V26" s="712" t="s">
        <v>392</v>
      </c>
      <c r="W26" s="708"/>
      <c r="X26" s="708"/>
      <c r="Y26" s="708"/>
      <c r="Z26" s="709"/>
      <c r="AA26" s="712" t="s">
        <v>393</v>
      </c>
      <c r="AB26" s="708"/>
      <c r="AC26" s="708"/>
      <c r="AD26" s="708"/>
      <c r="AE26" s="708"/>
      <c r="AF26" s="801" t="s">
        <v>394</v>
      </c>
      <c r="AG26" s="802"/>
      <c r="AH26" s="802"/>
      <c r="AI26" s="802"/>
      <c r="AJ26" s="803"/>
      <c r="AK26" s="708" t="s">
        <v>395</v>
      </c>
      <c r="AL26" s="708"/>
      <c r="AM26" s="708"/>
      <c r="AN26" s="708"/>
      <c r="AO26" s="709"/>
      <c r="AP26" s="712" t="s">
        <v>396</v>
      </c>
      <c r="AQ26" s="708"/>
      <c r="AR26" s="708"/>
      <c r="AS26" s="708"/>
      <c r="AT26" s="709"/>
      <c r="AU26" s="712" t="s">
        <v>397</v>
      </c>
      <c r="AV26" s="708"/>
      <c r="AW26" s="708"/>
      <c r="AX26" s="708"/>
      <c r="AY26" s="709"/>
      <c r="AZ26" s="712" t="s">
        <v>398</v>
      </c>
      <c r="BA26" s="708"/>
      <c r="BB26" s="708"/>
      <c r="BC26" s="708"/>
      <c r="BD26" s="709"/>
      <c r="BE26" s="712" t="s">
        <v>375</v>
      </c>
      <c r="BF26" s="708"/>
      <c r="BG26" s="708"/>
      <c r="BH26" s="708"/>
      <c r="BI26" s="714"/>
      <c r="BJ26" s="226"/>
      <c r="BK26" s="226"/>
      <c r="BL26" s="226"/>
      <c r="BM26" s="226"/>
      <c r="BN26" s="226"/>
      <c r="BO26" s="236"/>
      <c r="BP26" s="236"/>
      <c r="BQ26" s="233">
        <v>20</v>
      </c>
      <c r="BR26" s="234"/>
      <c r="BS26" s="769"/>
      <c r="BT26" s="770"/>
      <c r="BU26" s="770"/>
      <c r="BV26" s="770"/>
      <c r="BW26" s="770"/>
      <c r="BX26" s="770"/>
      <c r="BY26" s="770"/>
      <c r="BZ26" s="770"/>
      <c r="CA26" s="770"/>
      <c r="CB26" s="770"/>
      <c r="CC26" s="770"/>
      <c r="CD26" s="770"/>
      <c r="CE26" s="770"/>
      <c r="CF26" s="770"/>
      <c r="CG26" s="771"/>
      <c r="CH26" s="772"/>
      <c r="CI26" s="773"/>
      <c r="CJ26" s="773"/>
      <c r="CK26" s="773"/>
      <c r="CL26" s="774"/>
      <c r="CM26" s="772"/>
      <c r="CN26" s="773"/>
      <c r="CO26" s="773"/>
      <c r="CP26" s="773"/>
      <c r="CQ26" s="774"/>
      <c r="CR26" s="772"/>
      <c r="CS26" s="773"/>
      <c r="CT26" s="773"/>
      <c r="CU26" s="773"/>
      <c r="CV26" s="774"/>
      <c r="CW26" s="772"/>
      <c r="CX26" s="773"/>
      <c r="CY26" s="773"/>
      <c r="CZ26" s="773"/>
      <c r="DA26" s="774"/>
      <c r="DB26" s="772"/>
      <c r="DC26" s="773"/>
      <c r="DD26" s="773"/>
      <c r="DE26" s="773"/>
      <c r="DF26" s="774"/>
      <c r="DG26" s="772"/>
      <c r="DH26" s="773"/>
      <c r="DI26" s="773"/>
      <c r="DJ26" s="773"/>
      <c r="DK26" s="774"/>
      <c r="DL26" s="772"/>
      <c r="DM26" s="773"/>
      <c r="DN26" s="773"/>
      <c r="DO26" s="773"/>
      <c r="DP26" s="774"/>
      <c r="DQ26" s="772"/>
      <c r="DR26" s="773"/>
      <c r="DS26" s="773"/>
      <c r="DT26" s="773"/>
      <c r="DU26" s="774"/>
      <c r="DV26" s="769"/>
      <c r="DW26" s="770"/>
      <c r="DX26" s="770"/>
      <c r="DY26" s="770"/>
      <c r="DZ26" s="775"/>
      <c r="EA26" s="224"/>
    </row>
    <row r="27" spans="1:131" ht="26.25" customHeight="1" thickBot="1" x14ac:dyDescent="0.2">
      <c r="A27" s="719"/>
      <c r="B27" s="720"/>
      <c r="C27" s="720"/>
      <c r="D27" s="720"/>
      <c r="E27" s="720"/>
      <c r="F27" s="720"/>
      <c r="G27" s="720"/>
      <c r="H27" s="720"/>
      <c r="I27" s="720"/>
      <c r="J27" s="720"/>
      <c r="K27" s="720"/>
      <c r="L27" s="720"/>
      <c r="M27" s="720"/>
      <c r="N27" s="720"/>
      <c r="O27" s="720"/>
      <c r="P27" s="721"/>
      <c r="Q27" s="713"/>
      <c r="R27" s="710"/>
      <c r="S27" s="710"/>
      <c r="T27" s="710"/>
      <c r="U27" s="711"/>
      <c r="V27" s="713"/>
      <c r="W27" s="710"/>
      <c r="X27" s="710"/>
      <c r="Y27" s="710"/>
      <c r="Z27" s="711"/>
      <c r="AA27" s="713"/>
      <c r="AB27" s="710"/>
      <c r="AC27" s="710"/>
      <c r="AD27" s="710"/>
      <c r="AE27" s="710"/>
      <c r="AF27" s="804"/>
      <c r="AG27" s="805"/>
      <c r="AH27" s="805"/>
      <c r="AI27" s="805"/>
      <c r="AJ27" s="806"/>
      <c r="AK27" s="710"/>
      <c r="AL27" s="710"/>
      <c r="AM27" s="710"/>
      <c r="AN27" s="710"/>
      <c r="AO27" s="711"/>
      <c r="AP27" s="713"/>
      <c r="AQ27" s="710"/>
      <c r="AR27" s="710"/>
      <c r="AS27" s="710"/>
      <c r="AT27" s="711"/>
      <c r="AU27" s="713"/>
      <c r="AV27" s="710"/>
      <c r="AW27" s="710"/>
      <c r="AX27" s="710"/>
      <c r="AY27" s="711"/>
      <c r="AZ27" s="713"/>
      <c r="BA27" s="710"/>
      <c r="BB27" s="710"/>
      <c r="BC27" s="710"/>
      <c r="BD27" s="711"/>
      <c r="BE27" s="713"/>
      <c r="BF27" s="710"/>
      <c r="BG27" s="710"/>
      <c r="BH27" s="710"/>
      <c r="BI27" s="715"/>
      <c r="BJ27" s="226"/>
      <c r="BK27" s="226"/>
      <c r="BL27" s="226"/>
      <c r="BM27" s="226"/>
      <c r="BN27" s="226"/>
      <c r="BO27" s="236"/>
      <c r="BP27" s="236"/>
      <c r="BQ27" s="233">
        <v>21</v>
      </c>
      <c r="BR27" s="234"/>
      <c r="BS27" s="769"/>
      <c r="BT27" s="770"/>
      <c r="BU27" s="770"/>
      <c r="BV27" s="770"/>
      <c r="BW27" s="770"/>
      <c r="BX27" s="770"/>
      <c r="BY27" s="770"/>
      <c r="BZ27" s="770"/>
      <c r="CA27" s="770"/>
      <c r="CB27" s="770"/>
      <c r="CC27" s="770"/>
      <c r="CD27" s="770"/>
      <c r="CE27" s="770"/>
      <c r="CF27" s="770"/>
      <c r="CG27" s="771"/>
      <c r="CH27" s="772"/>
      <c r="CI27" s="773"/>
      <c r="CJ27" s="773"/>
      <c r="CK27" s="773"/>
      <c r="CL27" s="774"/>
      <c r="CM27" s="772"/>
      <c r="CN27" s="773"/>
      <c r="CO27" s="773"/>
      <c r="CP27" s="773"/>
      <c r="CQ27" s="774"/>
      <c r="CR27" s="772"/>
      <c r="CS27" s="773"/>
      <c r="CT27" s="773"/>
      <c r="CU27" s="773"/>
      <c r="CV27" s="774"/>
      <c r="CW27" s="772"/>
      <c r="CX27" s="773"/>
      <c r="CY27" s="773"/>
      <c r="CZ27" s="773"/>
      <c r="DA27" s="774"/>
      <c r="DB27" s="772"/>
      <c r="DC27" s="773"/>
      <c r="DD27" s="773"/>
      <c r="DE27" s="773"/>
      <c r="DF27" s="774"/>
      <c r="DG27" s="772"/>
      <c r="DH27" s="773"/>
      <c r="DI27" s="773"/>
      <c r="DJ27" s="773"/>
      <c r="DK27" s="774"/>
      <c r="DL27" s="772"/>
      <c r="DM27" s="773"/>
      <c r="DN27" s="773"/>
      <c r="DO27" s="773"/>
      <c r="DP27" s="774"/>
      <c r="DQ27" s="772"/>
      <c r="DR27" s="773"/>
      <c r="DS27" s="773"/>
      <c r="DT27" s="773"/>
      <c r="DU27" s="774"/>
      <c r="DV27" s="769"/>
      <c r="DW27" s="770"/>
      <c r="DX27" s="770"/>
      <c r="DY27" s="770"/>
      <c r="DZ27" s="775"/>
      <c r="EA27" s="224"/>
    </row>
    <row r="28" spans="1:131" ht="26.25" customHeight="1" thickTop="1" x14ac:dyDescent="0.15">
      <c r="A28" s="237">
        <v>1</v>
      </c>
      <c r="B28" s="747" t="s">
        <v>399</v>
      </c>
      <c r="C28" s="748"/>
      <c r="D28" s="748"/>
      <c r="E28" s="748"/>
      <c r="F28" s="748"/>
      <c r="G28" s="748"/>
      <c r="H28" s="748"/>
      <c r="I28" s="748"/>
      <c r="J28" s="748"/>
      <c r="K28" s="748"/>
      <c r="L28" s="748"/>
      <c r="M28" s="748"/>
      <c r="N28" s="748"/>
      <c r="O28" s="748"/>
      <c r="P28" s="749"/>
      <c r="Q28" s="809">
        <v>7604</v>
      </c>
      <c r="R28" s="810"/>
      <c r="S28" s="810"/>
      <c r="T28" s="810"/>
      <c r="U28" s="810"/>
      <c r="V28" s="810">
        <v>7503</v>
      </c>
      <c r="W28" s="810"/>
      <c r="X28" s="810"/>
      <c r="Y28" s="810"/>
      <c r="Z28" s="810"/>
      <c r="AA28" s="810">
        <v>102</v>
      </c>
      <c r="AB28" s="810"/>
      <c r="AC28" s="810"/>
      <c r="AD28" s="810"/>
      <c r="AE28" s="811"/>
      <c r="AF28" s="812">
        <v>102</v>
      </c>
      <c r="AG28" s="810"/>
      <c r="AH28" s="810"/>
      <c r="AI28" s="810"/>
      <c r="AJ28" s="813"/>
      <c r="AK28" s="814">
        <v>589</v>
      </c>
      <c r="AL28" s="815"/>
      <c r="AM28" s="815"/>
      <c r="AN28" s="815"/>
      <c r="AO28" s="815"/>
      <c r="AP28" s="815" t="s">
        <v>504</v>
      </c>
      <c r="AQ28" s="815"/>
      <c r="AR28" s="815"/>
      <c r="AS28" s="815"/>
      <c r="AT28" s="815"/>
      <c r="AU28" s="815" t="s">
        <v>504</v>
      </c>
      <c r="AV28" s="815"/>
      <c r="AW28" s="815"/>
      <c r="AX28" s="815"/>
      <c r="AY28" s="815"/>
      <c r="AZ28" s="816" t="s">
        <v>504</v>
      </c>
      <c r="BA28" s="816"/>
      <c r="BB28" s="816"/>
      <c r="BC28" s="816"/>
      <c r="BD28" s="816"/>
      <c r="BE28" s="807"/>
      <c r="BF28" s="807"/>
      <c r="BG28" s="807"/>
      <c r="BH28" s="807"/>
      <c r="BI28" s="808"/>
      <c r="BJ28" s="226"/>
      <c r="BK28" s="226"/>
      <c r="BL28" s="226"/>
      <c r="BM28" s="226"/>
      <c r="BN28" s="226"/>
      <c r="BO28" s="236"/>
      <c r="BP28" s="236"/>
      <c r="BQ28" s="233">
        <v>22</v>
      </c>
      <c r="BR28" s="234"/>
      <c r="BS28" s="769"/>
      <c r="BT28" s="770"/>
      <c r="BU28" s="770"/>
      <c r="BV28" s="770"/>
      <c r="BW28" s="770"/>
      <c r="BX28" s="770"/>
      <c r="BY28" s="770"/>
      <c r="BZ28" s="770"/>
      <c r="CA28" s="770"/>
      <c r="CB28" s="770"/>
      <c r="CC28" s="770"/>
      <c r="CD28" s="770"/>
      <c r="CE28" s="770"/>
      <c r="CF28" s="770"/>
      <c r="CG28" s="771"/>
      <c r="CH28" s="772"/>
      <c r="CI28" s="773"/>
      <c r="CJ28" s="773"/>
      <c r="CK28" s="773"/>
      <c r="CL28" s="774"/>
      <c r="CM28" s="772"/>
      <c r="CN28" s="773"/>
      <c r="CO28" s="773"/>
      <c r="CP28" s="773"/>
      <c r="CQ28" s="774"/>
      <c r="CR28" s="772"/>
      <c r="CS28" s="773"/>
      <c r="CT28" s="773"/>
      <c r="CU28" s="773"/>
      <c r="CV28" s="774"/>
      <c r="CW28" s="772"/>
      <c r="CX28" s="773"/>
      <c r="CY28" s="773"/>
      <c r="CZ28" s="773"/>
      <c r="DA28" s="774"/>
      <c r="DB28" s="772"/>
      <c r="DC28" s="773"/>
      <c r="DD28" s="773"/>
      <c r="DE28" s="773"/>
      <c r="DF28" s="774"/>
      <c r="DG28" s="772"/>
      <c r="DH28" s="773"/>
      <c r="DI28" s="773"/>
      <c r="DJ28" s="773"/>
      <c r="DK28" s="774"/>
      <c r="DL28" s="772"/>
      <c r="DM28" s="773"/>
      <c r="DN28" s="773"/>
      <c r="DO28" s="773"/>
      <c r="DP28" s="774"/>
      <c r="DQ28" s="772"/>
      <c r="DR28" s="773"/>
      <c r="DS28" s="773"/>
      <c r="DT28" s="773"/>
      <c r="DU28" s="774"/>
      <c r="DV28" s="769"/>
      <c r="DW28" s="770"/>
      <c r="DX28" s="770"/>
      <c r="DY28" s="770"/>
      <c r="DZ28" s="775"/>
      <c r="EA28" s="224"/>
    </row>
    <row r="29" spans="1:131" ht="26.25" customHeight="1" x14ac:dyDescent="0.15">
      <c r="A29" s="237">
        <v>2</v>
      </c>
      <c r="B29" s="736" t="s">
        <v>400</v>
      </c>
      <c r="C29" s="737"/>
      <c r="D29" s="737"/>
      <c r="E29" s="737"/>
      <c r="F29" s="737"/>
      <c r="G29" s="737"/>
      <c r="H29" s="737"/>
      <c r="I29" s="737"/>
      <c r="J29" s="737"/>
      <c r="K29" s="737"/>
      <c r="L29" s="737"/>
      <c r="M29" s="737"/>
      <c r="N29" s="737"/>
      <c r="O29" s="737"/>
      <c r="P29" s="738"/>
      <c r="Q29" s="739">
        <v>6558</v>
      </c>
      <c r="R29" s="740"/>
      <c r="S29" s="740"/>
      <c r="T29" s="740"/>
      <c r="U29" s="740"/>
      <c r="V29" s="740">
        <v>6419</v>
      </c>
      <c r="W29" s="740"/>
      <c r="X29" s="740"/>
      <c r="Y29" s="740"/>
      <c r="Z29" s="740"/>
      <c r="AA29" s="740">
        <v>140</v>
      </c>
      <c r="AB29" s="740"/>
      <c r="AC29" s="740"/>
      <c r="AD29" s="740"/>
      <c r="AE29" s="741"/>
      <c r="AF29" s="742">
        <v>140</v>
      </c>
      <c r="AG29" s="743"/>
      <c r="AH29" s="743"/>
      <c r="AI29" s="743"/>
      <c r="AJ29" s="744"/>
      <c r="AK29" s="821">
        <v>947</v>
      </c>
      <c r="AL29" s="817"/>
      <c r="AM29" s="817"/>
      <c r="AN29" s="817"/>
      <c r="AO29" s="817"/>
      <c r="AP29" s="817" t="s">
        <v>504</v>
      </c>
      <c r="AQ29" s="817"/>
      <c r="AR29" s="817"/>
      <c r="AS29" s="817"/>
      <c r="AT29" s="817"/>
      <c r="AU29" s="817" t="s">
        <v>504</v>
      </c>
      <c r="AV29" s="817"/>
      <c r="AW29" s="817"/>
      <c r="AX29" s="817"/>
      <c r="AY29" s="817"/>
      <c r="AZ29" s="818" t="s">
        <v>504</v>
      </c>
      <c r="BA29" s="818"/>
      <c r="BB29" s="818"/>
      <c r="BC29" s="818"/>
      <c r="BD29" s="818"/>
      <c r="BE29" s="819"/>
      <c r="BF29" s="819"/>
      <c r="BG29" s="819"/>
      <c r="BH29" s="819"/>
      <c r="BI29" s="820"/>
      <c r="BJ29" s="226"/>
      <c r="BK29" s="226"/>
      <c r="BL29" s="226"/>
      <c r="BM29" s="226"/>
      <c r="BN29" s="226"/>
      <c r="BO29" s="236"/>
      <c r="BP29" s="236"/>
      <c r="BQ29" s="233">
        <v>23</v>
      </c>
      <c r="BR29" s="234"/>
      <c r="BS29" s="769"/>
      <c r="BT29" s="770"/>
      <c r="BU29" s="770"/>
      <c r="BV29" s="770"/>
      <c r="BW29" s="770"/>
      <c r="BX29" s="770"/>
      <c r="BY29" s="770"/>
      <c r="BZ29" s="770"/>
      <c r="CA29" s="770"/>
      <c r="CB29" s="770"/>
      <c r="CC29" s="770"/>
      <c r="CD29" s="770"/>
      <c r="CE29" s="770"/>
      <c r="CF29" s="770"/>
      <c r="CG29" s="771"/>
      <c r="CH29" s="772"/>
      <c r="CI29" s="773"/>
      <c r="CJ29" s="773"/>
      <c r="CK29" s="773"/>
      <c r="CL29" s="774"/>
      <c r="CM29" s="772"/>
      <c r="CN29" s="773"/>
      <c r="CO29" s="773"/>
      <c r="CP29" s="773"/>
      <c r="CQ29" s="774"/>
      <c r="CR29" s="772"/>
      <c r="CS29" s="773"/>
      <c r="CT29" s="773"/>
      <c r="CU29" s="773"/>
      <c r="CV29" s="774"/>
      <c r="CW29" s="772"/>
      <c r="CX29" s="773"/>
      <c r="CY29" s="773"/>
      <c r="CZ29" s="773"/>
      <c r="DA29" s="774"/>
      <c r="DB29" s="772"/>
      <c r="DC29" s="773"/>
      <c r="DD29" s="773"/>
      <c r="DE29" s="773"/>
      <c r="DF29" s="774"/>
      <c r="DG29" s="772"/>
      <c r="DH29" s="773"/>
      <c r="DI29" s="773"/>
      <c r="DJ29" s="773"/>
      <c r="DK29" s="774"/>
      <c r="DL29" s="772"/>
      <c r="DM29" s="773"/>
      <c r="DN29" s="773"/>
      <c r="DO29" s="773"/>
      <c r="DP29" s="774"/>
      <c r="DQ29" s="772"/>
      <c r="DR29" s="773"/>
      <c r="DS29" s="773"/>
      <c r="DT29" s="773"/>
      <c r="DU29" s="774"/>
      <c r="DV29" s="769"/>
      <c r="DW29" s="770"/>
      <c r="DX29" s="770"/>
      <c r="DY29" s="770"/>
      <c r="DZ29" s="775"/>
      <c r="EA29" s="224"/>
    </row>
    <row r="30" spans="1:131" ht="26.25" customHeight="1" x14ac:dyDescent="0.15">
      <c r="A30" s="237">
        <v>3</v>
      </c>
      <c r="B30" s="736" t="s">
        <v>401</v>
      </c>
      <c r="C30" s="737"/>
      <c r="D30" s="737"/>
      <c r="E30" s="737"/>
      <c r="F30" s="737"/>
      <c r="G30" s="737"/>
      <c r="H30" s="737"/>
      <c r="I30" s="737"/>
      <c r="J30" s="737"/>
      <c r="K30" s="737"/>
      <c r="L30" s="737"/>
      <c r="M30" s="737"/>
      <c r="N30" s="737"/>
      <c r="O30" s="737"/>
      <c r="P30" s="738"/>
      <c r="Q30" s="739">
        <v>904</v>
      </c>
      <c r="R30" s="740"/>
      <c r="S30" s="740"/>
      <c r="T30" s="740"/>
      <c r="U30" s="740"/>
      <c r="V30" s="740">
        <v>902</v>
      </c>
      <c r="W30" s="740"/>
      <c r="X30" s="740"/>
      <c r="Y30" s="740"/>
      <c r="Z30" s="740"/>
      <c r="AA30" s="740">
        <v>2</v>
      </c>
      <c r="AB30" s="740"/>
      <c r="AC30" s="740"/>
      <c r="AD30" s="740"/>
      <c r="AE30" s="741"/>
      <c r="AF30" s="742">
        <v>2</v>
      </c>
      <c r="AG30" s="743"/>
      <c r="AH30" s="743"/>
      <c r="AI30" s="743"/>
      <c r="AJ30" s="744"/>
      <c r="AK30" s="821">
        <v>222</v>
      </c>
      <c r="AL30" s="817"/>
      <c r="AM30" s="817"/>
      <c r="AN30" s="817"/>
      <c r="AO30" s="817"/>
      <c r="AP30" s="817" t="s">
        <v>504</v>
      </c>
      <c r="AQ30" s="817"/>
      <c r="AR30" s="817"/>
      <c r="AS30" s="817"/>
      <c r="AT30" s="817"/>
      <c r="AU30" s="817" t="s">
        <v>504</v>
      </c>
      <c r="AV30" s="817"/>
      <c r="AW30" s="817"/>
      <c r="AX30" s="817"/>
      <c r="AY30" s="817"/>
      <c r="AZ30" s="818" t="s">
        <v>504</v>
      </c>
      <c r="BA30" s="818"/>
      <c r="BB30" s="818"/>
      <c r="BC30" s="818"/>
      <c r="BD30" s="818"/>
      <c r="BE30" s="819"/>
      <c r="BF30" s="819"/>
      <c r="BG30" s="819"/>
      <c r="BH30" s="819"/>
      <c r="BI30" s="820"/>
      <c r="BJ30" s="226"/>
      <c r="BK30" s="226"/>
      <c r="BL30" s="226"/>
      <c r="BM30" s="226"/>
      <c r="BN30" s="226"/>
      <c r="BO30" s="236"/>
      <c r="BP30" s="236"/>
      <c r="BQ30" s="233">
        <v>24</v>
      </c>
      <c r="BR30" s="234"/>
      <c r="BS30" s="769"/>
      <c r="BT30" s="770"/>
      <c r="BU30" s="770"/>
      <c r="BV30" s="770"/>
      <c r="BW30" s="770"/>
      <c r="BX30" s="770"/>
      <c r="BY30" s="770"/>
      <c r="BZ30" s="770"/>
      <c r="CA30" s="770"/>
      <c r="CB30" s="770"/>
      <c r="CC30" s="770"/>
      <c r="CD30" s="770"/>
      <c r="CE30" s="770"/>
      <c r="CF30" s="770"/>
      <c r="CG30" s="771"/>
      <c r="CH30" s="772"/>
      <c r="CI30" s="773"/>
      <c r="CJ30" s="773"/>
      <c r="CK30" s="773"/>
      <c r="CL30" s="774"/>
      <c r="CM30" s="772"/>
      <c r="CN30" s="773"/>
      <c r="CO30" s="773"/>
      <c r="CP30" s="773"/>
      <c r="CQ30" s="774"/>
      <c r="CR30" s="772"/>
      <c r="CS30" s="773"/>
      <c r="CT30" s="773"/>
      <c r="CU30" s="773"/>
      <c r="CV30" s="774"/>
      <c r="CW30" s="772"/>
      <c r="CX30" s="773"/>
      <c r="CY30" s="773"/>
      <c r="CZ30" s="773"/>
      <c r="DA30" s="774"/>
      <c r="DB30" s="772"/>
      <c r="DC30" s="773"/>
      <c r="DD30" s="773"/>
      <c r="DE30" s="773"/>
      <c r="DF30" s="774"/>
      <c r="DG30" s="772"/>
      <c r="DH30" s="773"/>
      <c r="DI30" s="773"/>
      <c r="DJ30" s="773"/>
      <c r="DK30" s="774"/>
      <c r="DL30" s="772"/>
      <c r="DM30" s="773"/>
      <c r="DN30" s="773"/>
      <c r="DO30" s="773"/>
      <c r="DP30" s="774"/>
      <c r="DQ30" s="772"/>
      <c r="DR30" s="773"/>
      <c r="DS30" s="773"/>
      <c r="DT30" s="773"/>
      <c r="DU30" s="774"/>
      <c r="DV30" s="769"/>
      <c r="DW30" s="770"/>
      <c r="DX30" s="770"/>
      <c r="DY30" s="770"/>
      <c r="DZ30" s="775"/>
      <c r="EA30" s="224"/>
    </row>
    <row r="31" spans="1:131" ht="26.25" customHeight="1" x14ac:dyDescent="0.15">
      <c r="A31" s="237">
        <v>4</v>
      </c>
      <c r="B31" s="736" t="s">
        <v>402</v>
      </c>
      <c r="C31" s="737"/>
      <c r="D31" s="737"/>
      <c r="E31" s="737"/>
      <c r="F31" s="737"/>
      <c r="G31" s="737"/>
      <c r="H31" s="737"/>
      <c r="I31" s="737"/>
      <c r="J31" s="737"/>
      <c r="K31" s="737"/>
      <c r="L31" s="737"/>
      <c r="M31" s="737"/>
      <c r="N31" s="737"/>
      <c r="O31" s="737"/>
      <c r="P31" s="738"/>
      <c r="Q31" s="739">
        <v>2102</v>
      </c>
      <c r="R31" s="740"/>
      <c r="S31" s="740"/>
      <c r="T31" s="740"/>
      <c r="U31" s="740"/>
      <c r="V31" s="740">
        <v>2014</v>
      </c>
      <c r="W31" s="740"/>
      <c r="X31" s="740"/>
      <c r="Y31" s="740"/>
      <c r="Z31" s="740"/>
      <c r="AA31" s="740">
        <v>88</v>
      </c>
      <c r="AB31" s="740"/>
      <c r="AC31" s="740"/>
      <c r="AD31" s="740"/>
      <c r="AE31" s="741"/>
      <c r="AF31" s="742">
        <v>2416</v>
      </c>
      <c r="AG31" s="743"/>
      <c r="AH31" s="743"/>
      <c r="AI31" s="743"/>
      <c r="AJ31" s="744"/>
      <c r="AK31" s="821">
        <v>18</v>
      </c>
      <c r="AL31" s="817"/>
      <c r="AM31" s="817"/>
      <c r="AN31" s="817"/>
      <c r="AO31" s="817"/>
      <c r="AP31" s="817">
        <v>5062</v>
      </c>
      <c r="AQ31" s="817"/>
      <c r="AR31" s="817"/>
      <c r="AS31" s="817"/>
      <c r="AT31" s="817"/>
      <c r="AU31" s="817">
        <v>545</v>
      </c>
      <c r="AV31" s="817"/>
      <c r="AW31" s="817"/>
      <c r="AX31" s="817"/>
      <c r="AY31" s="817"/>
      <c r="AZ31" s="818" t="s">
        <v>504</v>
      </c>
      <c r="BA31" s="818"/>
      <c r="BB31" s="818"/>
      <c r="BC31" s="818"/>
      <c r="BD31" s="818"/>
      <c r="BE31" s="819" t="s">
        <v>403</v>
      </c>
      <c r="BF31" s="819"/>
      <c r="BG31" s="819"/>
      <c r="BH31" s="819"/>
      <c r="BI31" s="820"/>
      <c r="BJ31" s="226"/>
      <c r="BK31" s="226"/>
      <c r="BL31" s="226"/>
      <c r="BM31" s="226"/>
      <c r="BN31" s="226"/>
      <c r="BO31" s="236"/>
      <c r="BP31" s="236"/>
      <c r="BQ31" s="233">
        <v>25</v>
      </c>
      <c r="BR31" s="234"/>
      <c r="BS31" s="769"/>
      <c r="BT31" s="770"/>
      <c r="BU31" s="770"/>
      <c r="BV31" s="770"/>
      <c r="BW31" s="770"/>
      <c r="BX31" s="770"/>
      <c r="BY31" s="770"/>
      <c r="BZ31" s="770"/>
      <c r="CA31" s="770"/>
      <c r="CB31" s="770"/>
      <c r="CC31" s="770"/>
      <c r="CD31" s="770"/>
      <c r="CE31" s="770"/>
      <c r="CF31" s="770"/>
      <c r="CG31" s="771"/>
      <c r="CH31" s="772"/>
      <c r="CI31" s="773"/>
      <c r="CJ31" s="773"/>
      <c r="CK31" s="773"/>
      <c r="CL31" s="774"/>
      <c r="CM31" s="772"/>
      <c r="CN31" s="773"/>
      <c r="CO31" s="773"/>
      <c r="CP31" s="773"/>
      <c r="CQ31" s="774"/>
      <c r="CR31" s="772"/>
      <c r="CS31" s="773"/>
      <c r="CT31" s="773"/>
      <c r="CU31" s="773"/>
      <c r="CV31" s="774"/>
      <c r="CW31" s="772"/>
      <c r="CX31" s="773"/>
      <c r="CY31" s="773"/>
      <c r="CZ31" s="773"/>
      <c r="DA31" s="774"/>
      <c r="DB31" s="772"/>
      <c r="DC31" s="773"/>
      <c r="DD31" s="773"/>
      <c r="DE31" s="773"/>
      <c r="DF31" s="774"/>
      <c r="DG31" s="772"/>
      <c r="DH31" s="773"/>
      <c r="DI31" s="773"/>
      <c r="DJ31" s="773"/>
      <c r="DK31" s="774"/>
      <c r="DL31" s="772"/>
      <c r="DM31" s="773"/>
      <c r="DN31" s="773"/>
      <c r="DO31" s="773"/>
      <c r="DP31" s="774"/>
      <c r="DQ31" s="772"/>
      <c r="DR31" s="773"/>
      <c r="DS31" s="773"/>
      <c r="DT31" s="773"/>
      <c r="DU31" s="774"/>
      <c r="DV31" s="769"/>
      <c r="DW31" s="770"/>
      <c r="DX31" s="770"/>
      <c r="DY31" s="770"/>
      <c r="DZ31" s="775"/>
      <c r="EA31" s="224"/>
    </row>
    <row r="32" spans="1:131" ht="26.25" customHeight="1" x14ac:dyDescent="0.15">
      <c r="A32" s="237">
        <v>5</v>
      </c>
      <c r="B32" s="736" t="s">
        <v>404</v>
      </c>
      <c r="C32" s="737"/>
      <c r="D32" s="737"/>
      <c r="E32" s="737"/>
      <c r="F32" s="737"/>
      <c r="G32" s="737"/>
      <c r="H32" s="737"/>
      <c r="I32" s="737"/>
      <c r="J32" s="737"/>
      <c r="K32" s="737"/>
      <c r="L32" s="737"/>
      <c r="M32" s="737"/>
      <c r="N32" s="737"/>
      <c r="O32" s="737"/>
      <c r="P32" s="738"/>
      <c r="Q32" s="739">
        <v>548</v>
      </c>
      <c r="R32" s="740"/>
      <c r="S32" s="740"/>
      <c r="T32" s="740"/>
      <c r="U32" s="740"/>
      <c r="V32" s="740">
        <v>548</v>
      </c>
      <c r="W32" s="740"/>
      <c r="X32" s="740"/>
      <c r="Y32" s="740"/>
      <c r="Z32" s="740"/>
      <c r="AA32" s="740">
        <v>0</v>
      </c>
      <c r="AB32" s="740"/>
      <c r="AC32" s="740"/>
      <c r="AD32" s="740"/>
      <c r="AE32" s="741"/>
      <c r="AF32" s="742">
        <v>95</v>
      </c>
      <c r="AG32" s="743"/>
      <c r="AH32" s="743"/>
      <c r="AI32" s="743"/>
      <c r="AJ32" s="744"/>
      <c r="AK32" s="821">
        <v>464</v>
      </c>
      <c r="AL32" s="817"/>
      <c r="AM32" s="817"/>
      <c r="AN32" s="817"/>
      <c r="AO32" s="817"/>
      <c r="AP32" s="817">
        <v>405</v>
      </c>
      <c r="AQ32" s="817"/>
      <c r="AR32" s="817"/>
      <c r="AS32" s="817"/>
      <c r="AT32" s="817"/>
      <c r="AU32" s="817">
        <v>360</v>
      </c>
      <c r="AV32" s="817"/>
      <c r="AW32" s="817"/>
      <c r="AX32" s="817"/>
      <c r="AY32" s="817"/>
      <c r="AZ32" s="818" t="s">
        <v>504</v>
      </c>
      <c r="BA32" s="818"/>
      <c r="BB32" s="818"/>
      <c r="BC32" s="818"/>
      <c r="BD32" s="818"/>
      <c r="BE32" s="819" t="s">
        <v>403</v>
      </c>
      <c r="BF32" s="819"/>
      <c r="BG32" s="819"/>
      <c r="BH32" s="819"/>
      <c r="BI32" s="820"/>
      <c r="BJ32" s="226"/>
      <c r="BK32" s="226"/>
      <c r="BL32" s="226"/>
      <c r="BM32" s="226"/>
      <c r="BN32" s="226"/>
      <c r="BO32" s="236"/>
      <c r="BP32" s="236"/>
      <c r="BQ32" s="233">
        <v>26</v>
      </c>
      <c r="BR32" s="234"/>
      <c r="BS32" s="769"/>
      <c r="BT32" s="770"/>
      <c r="BU32" s="770"/>
      <c r="BV32" s="770"/>
      <c r="BW32" s="770"/>
      <c r="BX32" s="770"/>
      <c r="BY32" s="770"/>
      <c r="BZ32" s="770"/>
      <c r="CA32" s="770"/>
      <c r="CB32" s="770"/>
      <c r="CC32" s="770"/>
      <c r="CD32" s="770"/>
      <c r="CE32" s="770"/>
      <c r="CF32" s="770"/>
      <c r="CG32" s="771"/>
      <c r="CH32" s="772"/>
      <c r="CI32" s="773"/>
      <c r="CJ32" s="773"/>
      <c r="CK32" s="773"/>
      <c r="CL32" s="774"/>
      <c r="CM32" s="772"/>
      <c r="CN32" s="773"/>
      <c r="CO32" s="773"/>
      <c r="CP32" s="773"/>
      <c r="CQ32" s="774"/>
      <c r="CR32" s="772"/>
      <c r="CS32" s="773"/>
      <c r="CT32" s="773"/>
      <c r="CU32" s="773"/>
      <c r="CV32" s="774"/>
      <c r="CW32" s="772"/>
      <c r="CX32" s="773"/>
      <c r="CY32" s="773"/>
      <c r="CZ32" s="773"/>
      <c r="DA32" s="774"/>
      <c r="DB32" s="772"/>
      <c r="DC32" s="773"/>
      <c r="DD32" s="773"/>
      <c r="DE32" s="773"/>
      <c r="DF32" s="774"/>
      <c r="DG32" s="772"/>
      <c r="DH32" s="773"/>
      <c r="DI32" s="773"/>
      <c r="DJ32" s="773"/>
      <c r="DK32" s="774"/>
      <c r="DL32" s="772"/>
      <c r="DM32" s="773"/>
      <c r="DN32" s="773"/>
      <c r="DO32" s="773"/>
      <c r="DP32" s="774"/>
      <c r="DQ32" s="772"/>
      <c r="DR32" s="773"/>
      <c r="DS32" s="773"/>
      <c r="DT32" s="773"/>
      <c r="DU32" s="774"/>
      <c r="DV32" s="769"/>
      <c r="DW32" s="770"/>
      <c r="DX32" s="770"/>
      <c r="DY32" s="770"/>
      <c r="DZ32" s="775"/>
      <c r="EA32" s="224"/>
    </row>
    <row r="33" spans="1:131" ht="26.25" customHeight="1" x14ac:dyDescent="0.15">
      <c r="A33" s="237">
        <v>6</v>
      </c>
      <c r="B33" s="736" t="s">
        <v>405</v>
      </c>
      <c r="C33" s="737"/>
      <c r="D33" s="737"/>
      <c r="E33" s="737"/>
      <c r="F33" s="737"/>
      <c r="G33" s="737"/>
      <c r="H33" s="737"/>
      <c r="I33" s="737"/>
      <c r="J33" s="737"/>
      <c r="K33" s="737"/>
      <c r="L33" s="737"/>
      <c r="M33" s="737"/>
      <c r="N33" s="737"/>
      <c r="O33" s="737"/>
      <c r="P33" s="738"/>
      <c r="Q33" s="739">
        <v>1492</v>
      </c>
      <c r="R33" s="740"/>
      <c r="S33" s="740"/>
      <c r="T33" s="740"/>
      <c r="U33" s="740"/>
      <c r="V33" s="740">
        <v>1456</v>
      </c>
      <c r="W33" s="740"/>
      <c r="X33" s="740"/>
      <c r="Y33" s="740"/>
      <c r="Z33" s="740"/>
      <c r="AA33" s="740">
        <v>36</v>
      </c>
      <c r="AB33" s="740"/>
      <c r="AC33" s="740"/>
      <c r="AD33" s="740"/>
      <c r="AE33" s="741"/>
      <c r="AF33" s="742">
        <v>185</v>
      </c>
      <c r="AG33" s="743"/>
      <c r="AH33" s="743"/>
      <c r="AI33" s="743"/>
      <c r="AJ33" s="744"/>
      <c r="AK33" s="821">
        <v>853</v>
      </c>
      <c r="AL33" s="817"/>
      <c r="AM33" s="817"/>
      <c r="AN33" s="817"/>
      <c r="AO33" s="817"/>
      <c r="AP33" s="817">
        <v>9179</v>
      </c>
      <c r="AQ33" s="817"/>
      <c r="AR33" s="817"/>
      <c r="AS33" s="817"/>
      <c r="AT33" s="817"/>
      <c r="AU33" s="817">
        <v>5618</v>
      </c>
      <c r="AV33" s="817"/>
      <c r="AW33" s="817"/>
      <c r="AX33" s="817"/>
      <c r="AY33" s="817"/>
      <c r="AZ33" s="818" t="s">
        <v>504</v>
      </c>
      <c r="BA33" s="818"/>
      <c r="BB33" s="818"/>
      <c r="BC33" s="818"/>
      <c r="BD33" s="818"/>
      <c r="BE33" s="819" t="s">
        <v>403</v>
      </c>
      <c r="BF33" s="819"/>
      <c r="BG33" s="819"/>
      <c r="BH33" s="819"/>
      <c r="BI33" s="820"/>
      <c r="BJ33" s="226"/>
      <c r="BK33" s="226"/>
      <c r="BL33" s="226"/>
      <c r="BM33" s="226"/>
      <c r="BN33" s="226"/>
      <c r="BO33" s="236"/>
      <c r="BP33" s="236"/>
      <c r="BQ33" s="233">
        <v>27</v>
      </c>
      <c r="BR33" s="234"/>
      <c r="BS33" s="769"/>
      <c r="BT33" s="770"/>
      <c r="BU33" s="770"/>
      <c r="BV33" s="770"/>
      <c r="BW33" s="770"/>
      <c r="BX33" s="770"/>
      <c r="BY33" s="770"/>
      <c r="BZ33" s="770"/>
      <c r="CA33" s="770"/>
      <c r="CB33" s="770"/>
      <c r="CC33" s="770"/>
      <c r="CD33" s="770"/>
      <c r="CE33" s="770"/>
      <c r="CF33" s="770"/>
      <c r="CG33" s="771"/>
      <c r="CH33" s="772"/>
      <c r="CI33" s="773"/>
      <c r="CJ33" s="773"/>
      <c r="CK33" s="773"/>
      <c r="CL33" s="774"/>
      <c r="CM33" s="772"/>
      <c r="CN33" s="773"/>
      <c r="CO33" s="773"/>
      <c r="CP33" s="773"/>
      <c r="CQ33" s="774"/>
      <c r="CR33" s="772"/>
      <c r="CS33" s="773"/>
      <c r="CT33" s="773"/>
      <c r="CU33" s="773"/>
      <c r="CV33" s="774"/>
      <c r="CW33" s="772"/>
      <c r="CX33" s="773"/>
      <c r="CY33" s="773"/>
      <c r="CZ33" s="773"/>
      <c r="DA33" s="774"/>
      <c r="DB33" s="772"/>
      <c r="DC33" s="773"/>
      <c r="DD33" s="773"/>
      <c r="DE33" s="773"/>
      <c r="DF33" s="774"/>
      <c r="DG33" s="772"/>
      <c r="DH33" s="773"/>
      <c r="DI33" s="773"/>
      <c r="DJ33" s="773"/>
      <c r="DK33" s="774"/>
      <c r="DL33" s="772"/>
      <c r="DM33" s="773"/>
      <c r="DN33" s="773"/>
      <c r="DO33" s="773"/>
      <c r="DP33" s="774"/>
      <c r="DQ33" s="772"/>
      <c r="DR33" s="773"/>
      <c r="DS33" s="773"/>
      <c r="DT33" s="773"/>
      <c r="DU33" s="774"/>
      <c r="DV33" s="769"/>
      <c r="DW33" s="770"/>
      <c r="DX33" s="770"/>
      <c r="DY33" s="770"/>
      <c r="DZ33" s="775"/>
      <c r="EA33" s="224"/>
    </row>
    <row r="34" spans="1:131" ht="26.25" customHeight="1" x14ac:dyDescent="0.15">
      <c r="A34" s="237">
        <v>7</v>
      </c>
      <c r="B34" s="736"/>
      <c r="C34" s="737"/>
      <c r="D34" s="737"/>
      <c r="E34" s="737"/>
      <c r="F34" s="737"/>
      <c r="G34" s="737"/>
      <c r="H34" s="737"/>
      <c r="I34" s="737"/>
      <c r="J34" s="737"/>
      <c r="K34" s="737"/>
      <c r="L34" s="737"/>
      <c r="M34" s="737"/>
      <c r="N34" s="737"/>
      <c r="O34" s="737"/>
      <c r="P34" s="738"/>
      <c r="Q34" s="739"/>
      <c r="R34" s="740"/>
      <c r="S34" s="740"/>
      <c r="T34" s="740"/>
      <c r="U34" s="740"/>
      <c r="V34" s="740"/>
      <c r="W34" s="740"/>
      <c r="X34" s="740"/>
      <c r="Y34" s="740"/>
      <c r="Z34" s="740"/>
      <c r="AA34" s="740"/>
      <c r="AB34" s="740"/>
      <c r="AC34" s="740"/>
      <c r="AD34" s="740"/>
      <c r="AE34" s="741"/>
      <c r="AF34" s="742"/>
      <c r="AG34" s="743"/>
      <c r="AH34" s="743"/>
      <c r="AI34" s="743"/>
      <c r="AJ34" s="744"/>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6"/>
      <c r="BP34" s="236"/>
      <c r="BQ34" s="233">
        <v>28</v>
      </c>
      <c r="BR34" s="234"/>
      <c r="BS34" s="769"/>
      <c r="BT34" s="770"/>
      <c r="BU34" s="770"/>
      <c r="BV34" s="770"/>
      <c r="BW34" s="770"/>
      <c r="BX34" s="770"/>
      <c r="BY34" s="770"/>
      <c r="BZ34" s="770"/>
      <c r="CA34" s="770"/>
      <c r="CB34" s="770"/>
      <c r="CC34" s="770"/>
      <c r="CD34" s="770"/>
      <c r="CE34" s="770"/>
      <c r="CF34" s="770"/>
      <c r="CG34" s="771"/>
      <c r="CH34" s="772"/>
      <c r="CI34" s="773"/>
      <c r="CJ34" s="773"/>
      <c r="CK34" s="773"/>
      <c r="CL34" s="774"/>
      <c r="CM34" s="772"/>
      <c r="CN34" s="773"/>
      <c r="CO34" s="773"/>
      <c r="CP34" s="773"/>
      <c r="CQ34" s="774"/>
      <c r="CR34" s="772"/>
      <c r="CS34" s="773"/>
      <c r="CT34" s="773"/>
      <c r="CU34" s="773"/>
      <c r="CV34" s="774"/>
      <c r="CW34" s="772"/>
      <c r="CX34" s="773"/>
      <c r="CY34" s="773"/>
      <c r="CZ34" s="773"/>
      <c r="DA34" s="774"/>
      <c r="DB34" s="772"/>
      <c r="DC34" s="773"/>
      <c r="DD34" s="773"/>
      <c r="DE34" s="773"/>
      <c r="DF34" s="774"/>
      <c r="DG34" s="772"/>
      <c r="DH34" s="773"/>
      <c r="DI34" s="773"/>
      <c r="DJ34" s="773"/>
      <c r="DK34" s="774"/>
      <c r="DL34" s="772"/>
      <c r="DM34" s="773"/>
      <c r="DN34" s="773"/>
      <c r="DO34" s="773"/>
      <c r="DP34" s="774"/>
      <c r="DQ34" s="772"/>
      <c r="DR34" s="773"/>
      <c r="DS34" s="773"/>
      <c r="DT34" s="773"/>
      <c r="DU34" s="774"/>
      <c r="DV34" s="769"/>
      <c r="DW34" s="770"/>
      <c r="DX34" s="770"/>
      <c r="DY34" s="770"/>
      <c r="DZ34" s="775"/>
      <c r="EA34" s="224"/>
    </row>
    <row r="35" spans="1:131" ht="26.25" customHeight="1" x14ac:dyDescent="0.15">
      <c r="A35" s="237">
        <v>8</v>
      </c>
      <c r="B35" s="736"/>
      <c r="C35" s="737"/>
      <c r="D35" s="737"/>
      <c r="E35" s="737"/>
      <c r="F35" s="737"/>
      <c r="G35" s="737"/>
      <c r="H35" s="737"/>
      <c r="I35" s="737"/>
      <c r="J35" s="737"/>
      <c r="K35" s="737"/>
      <c r="L35" s="737"/>
      <c r="M35" s="737"/>
      <c r="N35" s="737"/>
      <c r="O35" s="737"/>
      <c r="P35" s="738"/>
      <c r="Q35" s="739"/>
      <c r="R35" s="740"/>
      <c r="S35" s="740"/>
      <c r="T35" s="740"/>
      <c r="U35" s="740"/>
      <c r="V35" s="740"/>
      <c r="W35" s="740"/>
      <c r="X35" s="740"/>
      <c r="Y35" s="740"/>
      <c r="Z35" s="740"/>
      <c r="AA35" s="740"/>
      <c r="AB35" s="740"/>
      <c r="AC35" s="740"/>
      <c r="AD35" s="740"/>
      <c r="AE35" s="741"/>
      <c r="AF35" s="742"/>
      <c r="AG35" s="743"/>
      <c r="AH35" s="743"/>
      <c r="AI35" s="743"/>
      <c r="AJ35" s="744"/>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6"/>
      <c r="BP35" s="236"/>
      <c r="BQ35" s="233">
        <v>29</v>
      </c>
      <c r="BR35" s="234"/>
      <c r="BS35" s="769"/>
      <c r="BT35" s="770"/>
      <c r="BU35" s="770"/>
      <c r="BV35" s="770"/>
      <c r="BW35" s="770"/>
      <c r="BX35" s="770"/>
      <c r="BY35" s="770"/>
      <c r="BZ35" s="770"/>
      <c r="CA35" s="770"/>
      <c r="CB35" s="770"/>
      <c r="CC35" s="770"/>
      <c r="CD35" s="770"/>
      <c r="CE35" s="770"/>
      <c r="CF35" s="770"/>
      <c r="CG35" s="771"/>
      <c r="CH35" s="772"/>
      <c r="CI35" s="773"/>
      <c r="CJ35" s="773"/>
      <c r="CK35" s="773"/>
      <c r="CL35" s="774"/>
      <c r="CM35" s="772"/>
      <c r="CN35" s="773"/>
      <c r="CO35" s="773"/>
      <c r="CP35" s="773"/>
      <c r="CQ35" s="774"/>
      <c r="CR35" s="772"/>
      <c r="CS35" s="773"/>
      <c r="CT35" s="773"/>
      <c r="CU35" s="773"/>
      <c r="CV35" s="774"/>
      <c r="CW35" s="772"/>
      <c r="CX35" s="773"/>
      <c r="CY35" s="773"/>
      <c r="CZ35" s="773"/>
      <c r="DA35" s="774"/>
      <c r="DB35" s="772"/>
      <c r="DC35" s="773"/>
      <c r="DD35" s="773"/>
      <c r="DE35" s="773"/>
      <c r="DF35" s="774"/>
      <c r="DG35" s="772"/>
      <c r="DH35" s="773"/>
      <c r="DI35" s="773"/>
      <c r="DJ35" s="773"/>
      <c r="DK35" s="774"/>
      <c r="DL35" s="772"/>
      <c r="DM35" s="773"/>
      <c r="DN35" s="773"/>
      <c r="DO35" s="773"/>
      <c r="DP35" s="774"/>
      <c r="DQ35" s="772"/>
      <c r="DR35" s="773"/>
      <c r="DS35" s="773"/>
      <c r="DT35" s="773"/>
      <c r="DU35" s="774"/>
      <c r="DV35" s="769"/>
      <c r="DW35" s="770"/>
      <c r="DX35" s="770"/>
      <c r="DY35" s="770"/>
      <c r="DZ35" s="775"/>
      <c r="EA35" s="224"/>
    </row>
    <row r="36" spans="1:131" ht="26.25" customHeight="1" x14ac:dyDescent="0.15">
      <c r="A36" s="237">
        <v>9</v>
      </c>
      <c r="B36" s="736"/>
      <c r="C36" s="737"/>
      <c r="D36" s="737"/>
      <c r="E36" s="737"/>
      <c r="F36" s="737"/>
      <c r="G36" s="737"/>
      <c r="H36" s="737"/>
      <c r="I36" s="737"/>
      <c r="J36" s="737"/>
      <c r="K36" s="737"/>
      <c r="L36" s="737"/>
      <c r="M36" s="737"/>
      <c r="N36" s="737"/>
      <c r="O36" s="737"/>
      <c r="P36" s="738"/>
      <c r="Q36" s="739"/>
      <c r="R36" s="740"/>
      <c r="S36" s="740"/>
      <c r="T36" s="740"/>
      <c r="U36" s="740"/>
      <c r="V36" s="740"/>
      <c r="W36" s="740"/>
      <c r="X36" s="740"/>
      <c r="Y36" s="740"/>
      <c r="Z36" s="740"/>
      <c r="AA36" s="740"/>
      <c r="AB36" s="740"/>
      <c r="AC36" s="740"/>
      <c r="AD36" s="740"/>
      <c r="AE36" s="741"/>
      <c r="AF36" s="742"/>
      <c r="AG36" s="743"/>
      <c r="AH36" s="743"/>
      <c r="AI36" s="743"/>
      <c r="AJ36" s="744"/>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9"/>
      <c r="BT36" s="770"/>
      <c r="BU36" s="770"/>
      <c r="BV36" s="770"/>
      <c r="BW36" s="770"/>
      <c r="BX36" s="770"/>
      <c r="BY36" s="770"/>
      <c r="BZ36" s="770"/>
      <c r="CA36" s="770"/>
      <c r="CB36" s="770"/>
      <c r="CC36" s="770"/>
      <c r="CD36" s="770"/>
      <c r="CE36" s="770"/>
      <c r="CF36" s="770"/>
      <c r="CG36" s="771"/>
      <c r="CH36" s="772"/>
      <c r="CI36" s="773"/>
      <c r="CJ36" s="773"/>
      <c r="CK36" s="773"/>
      <c r="CL36" s="774"/>
      <c r="CM36" s="772"/>
      <c r="CN36" s="773"/>
      <c r="CO36" s="773"/>
      <c r="CP36" s="773"/>
      <c r="CQ36" s="774"/>
      <c r="CR36" s="772"/>
      <c r="CS36" s="773"/>
      <c r="CT36" s="773"/>
      <c r="CU36" s="773"/>
      <c r="CV36" s="774"/>
      <c r="CW36" s="772"/>
      <c r="CX36" s="773"/>
      <c r="CY36" s="773"/>
      <c r="CZ36" s="773"/>
      <c r="DA36" s="774"/>
      <c r="DB36" s="772"/>
      <c r="DC36" s="773"/>
      <c r="DD36" s="773"/>
      <c r="DE36" s="773"/>
      <c r="DF36" s="774"/>
      <c r="DG36" s="772"/>
      <c r="DH36" s="773"/>
      <c r="DI36" s="773"/>
      <c r="DJ36" s="773"/>
      <c r="DK36" s="774"/>
      <c r="DL36" s="772"/>
      <c r="DM36" s="773"/>
      <c r="DN36" s="773"/>
      <c r="DO36" s="773"/>
      <c r="DP36" s="774"/>
      <c r="DQ36" s="772"/>
      <c r="DR36" s="773"/>
      <c r="DS36" s="773"/>
      <c r="DT36" s="773"/>
      <c r="DU36" s="774"/>
      <c r="DV36" s="769"/>
      <c r="DW36" s="770"/>
      <c r="DX36" s="770"/>
      <c r="DY36" s="770"/>
      <c r="DZ36" s="775"/>
      <c r="EA36" s="224"/>
    </row>
    <row r="37" spans="1:131" ht="26.25" customHeight="1" x14ac:dyDescent="0.15">
      <c r="A37" s="237">
        <v>10</v>
      </c>
      <c r="B37" s="736"/>
      <c r="C37" s="737"/>
      <c r="D37" s="737"/>
      <c r="E37" s="737"/>
      <c r="F37" s="737"/>
      <c r="G37" s="737"/>
      <c r="H37" s="737"/>
      <c r="I37" s="737"/>
      <c r="J37" s="737"/>
      <c r="K37" s="737"/>
      <c r="L37" s="737"/>
      <c r="M37" s="737"/>
      <c r="N37" s="737"/>
      <c r="O37" s="737"/>
      <c r="P37" s="738"/>
      <c r="Q37" s="739"/>
      <c r="R37" s="740"/>
      <c r="S37" s="740"/>
      <c r="T37" s="740"/>
      <c r="U37" s="740"/>
      <c r="V37" s="740"/>
      <c r="W37" s="740"/>
      <c r="X37" s="740"/>
      <c r="Y37" s="740"/>
      <c r="Z37" s="740"/>
      <c r="AA37" s="740"/>
      <c r="AB37" s="740"/>
      <c r="AC37" s="740"/>
      <c r="AD37" s="740"/>
      <c r="AE37" s="741"/>
      <c r="AF37" s="742"/>
      <c r="AG37" s="743"/>
      <c r="AH37" s="743"/>
      <c r="AI37" s="743"/>
      <c r="AJ37" s="744"/>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9"/>
      <c r="BT37" s="770"/>
      <c r="BU37" s="770"/>
      <c r="BV37" s="770"/>
      <c r="BW37" s="770"/>
      <c r="BX37" s="770"/>
      <c r="BY37" s="770"/>
      <c r="BZ37" s="770"/>
      <c r="CA37" s="770"/>
      <c r="CB37" s="770"/>
      <c r="CC37" s="770"/>
      <c r="CD37" s="770"/>
      <c r="CE37" s="770"/>
      <c r="CF37" s="770"/>
      <c r="CG37" s="771"/>
      <c r="CH37" s="772"/>
      <c r="CI37" s="773"/>
      <c r="CJ37" s="773"/>
      <c r="CK37" s="773"/>
      <c r="CL37" s="774"/>
      <c r="CM37" s="772"/>
      <c r="CN37" s="773"/>
      <c r="CO37" s="773"/>
      <c r="CP37" s="773"/>
      <c r="CQ37" s="774"/>
      <c r="CR37" s="772"/>
      <c r="CS37" s="773"/>
      <c r="CT37" s="773"/>
      <c r="CU37" s="773"/>
      <c r="CV37" s="774"/>
      <c r="CW37" s="772"/>
      <c r="CX37" s="773"/>
      <c r="CY37" s="773"/>
      <c r="CZ37" s="773"/>
      <c r="DA37" s="774"/>
      <c r="DB37" s="772"/>
      <c r="DC37" s="773"/>
      <c r="DD37" s="773"/>
      <c r="DE37" s="773"/>
      <c r="DF37" s="774"/>
      <c r="DG37" s="772"/>
      <c r="DH37" s="773"/>
      <c r="DI37" s="773"/>
      <c r="DJ37" s="773"/>
      <c r="DK37" s="774"/>
      <c r="DL37" s="772"/>
      <c r="DM37" s="773"/>
      <c r="DN37" s="773"/>
      <c r="DO37" s="773"/>
      <c r="DP37" s="774"/>
      <c r="DQ37" s="772"/>
      <c r="DR37" s="773"/>
      <c r="DS37" s="773"/>
      <c r="DT37" s="773"/>
      <c r="DU37" s="774"/>
      <c r="DV37" s="769"/>
      <c r="DW37" s="770"/>
      <c r="DX37" s="770"/>
      <c r="DY37" s="770"/>
      <c r="DZ37" s="775"/>
      <c r="EA37" s="224"/>
    </row>
    <row r="38" spans="1:131" ht="26.25" customHeight="1" x14ac:dyDescent="0.15">
      <c r="A38" s="237">
        <v>11</v>
      </c>
      <c r="B38" s="736"/>
      <c r="C38" s="737"/>
      <c r="D38" s="737"/>
      <c r="E38" s="737"/>
      <c r="F38" s="737"/>
      <c r="G38" s="737"/>
      <c r="H38" s="737"/>
      <c r="I38" s="737"/>
      <c r="J38" s="737"/>
      <c r="K38" s="737"/>
      <c r="L38" s="737"/>
      <c r="M38" s="737"/>
      <c r="N38" s="737"/>
      <c r="O38" s="737"/>
      <c r="P38" s="738"/>
      <c r="Q38" s="739"/>
      <c r="R38" s="740"/>
      <c r="S38" s="740"/>
      <c r="T38" s="740"/>
      <c r="U38" s="740"/>
      <c r="V38" s="740"/>
      <c r="W38" s="740"/>
      <c r="X38" s="740"/>
      <c r="Y38" s="740"/>
      <c r="Z38" s="740"/>
      <c r="AA38" s="740"/>
      <c r="AB38" s="740"/>
      <c r="AC38" s="740"/>
      <c r="AD38" s="740"/>
      <c r="AE38" s="741"/>
      <c r="AF38" s="742"/>
      <c r="AG38" s="743"/>
      <c r="AH38" s="743"/>
      <c r="AI38" s="743"/>
      <c r="AJ38" s="744"/>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9"/>
      <c r="BT38" s="770"/>
      <c r="BU38" s="770"/>
      <c r="BV38" s="770"/>
      <c r="BW38" s="770"/>
      <c r="BX38" s="770"/>
      <c r="BY38" s="770"/>
      <c r="BZ38" s="770"/>
      <c r="CA38" s="770"/>
      <c r="CB38" s="770"/>
      <c r="CC38" s="770"/>
      <c r="CD38" s="770"/>
      <c r="CE38" s="770"/>
      <c r="CF38" s="770"/>
      <c r="CG38" s="771"/>
      <c r="CH38" s="772"/>
      <c r="CI38" s="773"/>
      <c r="CJ38" s="773"/>
      <c r="CK38" s="773"/>
      <c r="CL38" s="774"/>
      <c r="CM38" s="772"/>
      <c r="CN38" s="773"/>
      <c r="CO38" s="773"/>
      <c r="CP38" s="773"/>
      <c r="CQ38" s="774"/>
      <c r="CR38" s="772"/>
      <c r="CS38" s="773"/>
      <c r="CT38" s="773"/>
      <c r="CU38" s="773"/>
      <c r="CV38" s="774"/>
      <c r="CW38" s="772"/>
      <c r="CX38" s="773"/>
      <c r="CY38" s="773"/>
      <c r="CZ38" s="773"/>
      <c r="DA38" s="774"/>
      <c r="DB38" s="772"/>
      <c r="DC38" s="773"/>
      <c r="DD38" s="773"/>
      <c r="DE38" s="773"/>
      <c r="DF38" s="774"/>
      <c r="DG38" s="772"/>
      <c r="DH38" s="773"/>
      <c r="DI38" s="773"/>
      <c r="DJ38" s="773"/>
      <c r="DK38" s="774"/>
      <c r="DL38" s="772"/>
      <c r="DM38" s="773"/>
      <c r="DN38" s="773"/>
      <c r="DO38" s="773"/>
      <c r="DP38" s="774"/>
      <c r="DQ38" s="772"/>
      <c r="DR38" s="773"/>
      <c r="DS38" s="773"/>
      <c r="DT38" s="773"/>
      <c r="DU38" s="774"/>
      <c r="DV38" s="769"/>
      <c r="DW38" s="770"/>
      <c r="DX38" s="770"/>
      <c r="DY38" s="770"/>
      <c r="DZ38" s="775"/>
      <c r="EA38" s="224"/>
    </row>
    <row r="39" spans="1:131" ht="26.25" customHeight="1" x14ac:dyDescent="0.15">
      <c r="A39" s="237">
        <v>12</v>
      </c>
      <c r="B39" s="736"/>
      <c r="C39" s="737"/>
      <c r="D39" s="737"/>
      <c r="E39" s="737"/>
      <c r="F39" s="737"/>
      <c r="G39" s="737"/>
      <c r="H39" s="737"/>
      <c r="I39" s="737"/>
      <c r="J39" s="737"/>
      <c r="K39" s="737"/>
      <c r="L39" s="737"/>
      <c r="M39" s="737"/>
      <c r="N39" s="737"/>
      <c r="O39" s="737"/>
      <c r="P39" s="738"/>
      <c r="Q39" s="739"/>
      <c r="R39" s="740"/>
      <c r="S39" s="740"/>
      <c r="T39" s="740"/>
      <c r="U39" s="740"/>
      <c r="V39" s="740"/>
      <c r="W39" s="740"/>
      <c r="X39" s="740"/>
      <c r="Y39" s="740"/>
      <c r="Z39" s="740"/>
      <c r="AA39" s="740"/>
      <c r="AB39" s="740"/>
      <c r="AC39" s="740"/>
      <c r="AD39" s="740"/>
      <c r="AE39" s="741"/>
      <c r="AF39" s="742"/>
      <c r="AG39" s="743"/>
      <c r="AH39" s="743"/>
      <c r="AI39" s="743"/>
      <c r="AJ39" s="744"/>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9"/>
      <c r="BT39" s="770"/>
      <c r="BU39" s="770"/>
      <c r="BV39" s="770"/>
      <c r="BW39" s="770"/>
      <c r="BX39" s="770"/>
      <c r="BY39" s="770"/>
      <c r="BZ39" s="770"/>
      <c r="CA39" s="770"/>
      <c r="CB39" s="770"/>
      <c r="CC39" s="770"/>
      <c r="CD39" s="770"/>
      <c r="CE39" s="770"/>
      <c r="CF39" s="770"/>
      <c r="CG39" s="771"/>
      <c r="CH39" s="772"/>
      <c r="CI39" s="773"/>
      <c r="CJ39" s="773"/>
      <c r="CK39" s="773"/>
      <c r="CL39" s="774"/>
      <c r="CM39" s="772"/>
      <c r="CN39" s="773"/>
      <c r="CO39" s="773"/>
      <c r="CP39" s="773"/>
      <c r="CQ39" s="774"/>
      <c r="CR39" s="772"/>
      <c r="CS39" s="773"/>
      <c r="CT39" s="773"/>
      <c r="CU39" s="773"/>
      <c r="CV39" s="774"/>
      <c r="CW39" s="772"/>
      <c r="CX39" s="773"/>
      <c r="CY39" s="773"/>
      <c r="CZ39" s="773"/>
      <c r="DA39" s="774"/>
      <c r="DB39" s="772"/>
      <c r="DC39" s="773"/>
      <c r="DD39" s="773"/>
      <c r="DE39" s="773"/>
      <c r="DF39" s="774"/>
      <c r="DG39" s="772"/>
      <c r="DH39" s="773"/>
      <c r="DI39" s="773"/>
      <c r="DJ39" s="773"/>
      <c r="DK39" s="774"/>
      <c r="DL39" s="772"/>
      <c r="DM39" s="773"/>
      <c r="DN39" s="773"/>
      <c r="DO39" s="773"/>
      <c r="DP39" s="774"/>
      <c r="DQ39" s="772"/>
      <c r="DR39" s="773"/>
      <c r="DS39" s="773"/>
      <c r="DT39" s="773"/>
      <c r="DU39" s="774"/>
      <c r="DV39" s="769"/>
      <c r="DW39" s="770"/>
      <c r="DX39" s="770"/>
      <c r="DY39" s="770"/>
      <c r="DZ39" s="775"/>
      <c r="EA39" s="224"/>
    </row>
    <row r="40" spans="1:131" ht="26.25" customHeight="1" x14ac:dyDescent="0.15">
      <c r="A40" s="233">
        <v>13</v>
      </c>
      <c r="B40" s="736"/>
      <c r="C40" s="737"/>
      <c r="D40" s="737"/>
      <c r="E40" s="737"/>
      <c r="F40" s="737"/>
      <c r="G40" s="737"/>
      <c r="H40" s="737"/>
      <c r="I40" s="737"/>
      <c r="J40" s="737"/>
      <c r="K40" s="737"/>
      <c r="L40" s="737"/>
      <c r="M40" s="737"/>
      <c r="N40" s="737"/>
      <c r="O40" s="737"/>
      <c r="P40" s="738"/>
      <c r="Q40" s="739"/>
      <c r="R40" s="740"/>
      <c r="S40" s="740"/>
      <c r="T40" s="740"/>
      <c r="U40" s="740"/>
      <c r="V40" s="740"/>
      <c r="W40" s="740"/>
      <c r="X40" s="740"/>
      <c r="Y40" s="740"/>
      <c r="Z40" s="740"/>
      <c r="AA40" s="740"/>
      <c r="AB40" s="740"/>
      <c r="AC40" s="740"/>
      <c r="AD40" s="740"/>
      <c r="AE40" s="741"/>
      <c r="AF40" s="742"/>
      <c r="AG40" s="743"/>
      <c r="AH40" s="743"/>
      <c r="AI40" s="743"/>
      <c r="AJ40" s="744"/>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9"/>
      <c r="BT40" s="770"/>
      <c r="BU40" s="770"/>
      <c r="BV40" s="770"/>
      <c r="BW40" s="770"/>
      <c r="BX40" s="770"/>
      <c r="BY40" s="770"/>
      <c r="BZ40" s="770"/>
      <c r="CA40" s="770"/>
      <c r="CB40" s="770"/>
      <c r="CC40" s="770"/>
      <c r="CD40" s="770"/>
      <c r="CE40" s="770"/>
      <c r="CF40" s="770"/>
      <c r="CG40" s="771"/>
      <c r="CH40" s="772"/>
      <c r="CI40" s="773"/>
      <c r="CJ40" s="773"/>
      <c r="CK40" s="773"/>
      <c r="CL40" s="774"/>
      <c r="CM40" s="772"/>
      <c r="CN40" s="773"/>
      <c r="CO40" s="773"/>
      <c r="CP40" s="773"/>
      <c r="CQ40" s="774"/>
      <c r="CR40" s="772"/>
      <c r="CS40" s="773"/>
      <c r="CT40" s="773"/>
      <c r="CU40" s="773"/>
      <c r="CV40" s="774"/>
      <c r="CW40" s="772"/>
      <c r="CX40" s="773"/>
      <c r="CY40" s="773"/>
      <c r="CZ40" s="773"/>
      <c r="DA40" s="774"/>
      <c r="DB40" s="772"/>
      <c r="DC40" s="773"/>
      <c r="DD40" s="773"/>
      <c r="DE40" s="773"/>
      <c r="DF40" s="774"/>
      <c r="DG40" s="772"/>
      <c r="DH40" s="773"/>
      <c r="DI40" s="773"/>
      <c r="DJ40" s="773"/>
      <c r="DK40" s="774"/>
      <c r="DL40" s="772"/>
      <c r="DM40" s="773"/>
      <c r="DN40" s="773"/>
      <c r="DO40" s="773"/>
      <c r="DP40" s="774"/>
      <c r="DQ40" s="772"/>
      <c r="DR40" s="773"/>
      <c r="DS40" s="773"/>
      <c r="DT40" s="773"/>
      <c r="DU40" s="774"/>
      <c r="DV40" s="769"/>
      <c r="DW40" s="770"/>
      <c r="DX40" s="770"/>
      <c r="DY40" s="770"/>
      <c r="DZ40" s="775"/>
      <c r="EA40" s="224"/>
    </row>
    <row r="41" spans="1:131" ht="26.25" customHeight="1" x14ac:dyDescent="0.15">
      <c r="A41" s="233">
        <v>14</v>
      </c>
      <c r="B41" s="736"/>
      <c r="C41" s="737"/>
      <c r="D41" s="737"/>
      <c r="E41" s="737"/>
      <c r="F41" s="737"/>
      <c r="G41" s="737"/>
      <c r="H41" s="737"/>
      <c r="I41" s="737"/>
      <c r="J41" s="737"/>
      <c r="K41" s="737"/>
      <c r="L41" s="737"/>
      <c r="M41" s="737"/>
      <c r="N41" s="737"/>
      <c r="O41" s="737"/>
      <c r="P41" s="738"/>
      <c r="Q41" s="739"/>
      <c r="R41" s="740"/>
      <c r="S41" s="740"/>
      <c r="T41" s="740"/>
      <c r="U41" s="740"/>
      <c r="V41" s="740"/>
      <c r="W41" s="740"/>
      <c r="X41" s="740"/>
      <c r="Y41" s="740"/>
      <c r="Z41" s="740"/>
      <c r="AA41" s="740"/>
      <c r="AB41" s="740"/>
      <c r="AC41" s="740"/>
      <c r="AD41" s="740"/>
      <c r="AE41" s="741"/>
      <c r="AF41" s="742"/>
      <c r="AG41" s="743"/>
      <c r="AH41" s="743"/>
      <c r="AI41" s="743"/>
      <c r="AJ41" s="744"/>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9"/>
      <c r="BT41" s="770"/>
      <c r="BU41" s="770"/>
      <c r="BV41" s="770"/>
      <c r="BW41" s="770"/>
      <c r="BX41" s="770"/>
      <c r="BY41" s="770"/>
      <c r="BZ41" s="770"/>
      <c r="CA41" s="770"/>
      <c r="CB41" s="770"/>
      <c r="CC41" s="770"/>
      <c r="CD41" s="770"/>
      <c r="CE41" s="770"/>
      <c r="CF41" s="770"/>
      <c r="CG41" s="771"/>
      <c r="CH41" s="772"/>
      <c r="CI41" s="773"/>
      <c r="CJ41" s="773"/>
      <c r="CK41" s="773"/>
      <c r="CL41" s="774"/>
      <c r="CM41" s="772"/>
      <c r="CN41" s="773"/>
      <c r="CO41" s="773"/>
      <c r="CP41" s="773"/>
      <c r="CQ41" s="774"/>
      <c r="CR41" s="772"/>
      <c r="CS41" s="773"/>
      <c r="CT41" s="773"/>
      <c r="CU41" s="773"/>
      <c r="CV41" s="774"/>
      <c r="CW41" s="772"/>
      <c r="CX41" s="773"/>
      <c r="CY41" s="773"/>
      <c r="CZ41" s="773"/>
      <c r="DA41" s="774"/>
      <c r="DB41" s="772"/>
      <c r="DC41" s="773"/>
      <c r="DD41" s="773"/>
      <c r="DE41" s="773"/>
      <c r="DF41" s="774"/>
      <c r="DG41" s="772"/>
      <c r="DH41" s="773"/>
      <c r="DI41" s="773"/>
      <c r="DJ41" s="773"/>
      <c r="DK41" s="774"/>
      <c r="DL41" s="772"/>
      <c r="DM41" s="773"/>
      <c r="DN41" s="773"/>
      <c r="DO41" s="773"/>
      <c r="DP41" s="774"/>
      <c r="DQ41" s="772"/>
      <c r="DR41" s="773"/>
      <c r="DS41" s="773"/>
      <c r="DT41" s="773"/>
      <c r="DU41" s="774"/>
      <c r="DV41" s="769"/>
      <c r="DW41" s="770"/>
      <c r="DX41" s="770"/>
      <c r="DY41" s="770"/>
      <c r="DZ41" s="775"/>
      <c r="EA41" s="224"/>
    </row>
    <row r="42" spans="1:131" ht="26.25" customHeight="1" x14ac:dyDescent="0.15">
      <c r="A42" s="233">
        <v>15</v>
      </c>
      <c r="B42" s="736"/>
      <c r="C42" s="737"/>
      <c r="D42" s="737"/>
      <c r="E42" s="737"/>
      <c r="F42" s="737"/>
      <c r="G42" s="737"/>
      <c r="H42" s="737"/>
      <c r="I42" s="737"/>
      <c r="J42" s="737"/>
      <c r="K42" s="737"/>
      <c r="L42" s="737"/>
      <c r="M42" s="737"/>
      <c r="N42" s="737"/>
      <c r="O42" s="737"/>
      <c r="P42" s="738"/>
      <c r="Q42" s="739"/>
      <c r="R42" s="740"/>
      <c r="S42" s="740"/>
      <c r="T42" s="740"/>
      <c r="U42" s="740"/>
      <c r="V42" s="740"/>
      <c r="W42" s="740"/>
      <c r="X42" s="740"/>
      <c r="Y42" s="740"/>
      <c r="Z42" s="740"/>
      <c r="AA42" s="740"/>
      <c r="AB42" s="740"/>
      <c r="AC42" s="740"/>
      <c r="AD42" s="740"/>
      <c r="AE42" s="741"/>
      <c r="AF42" s="742"/>
      <c r="AG42" s="743"/>
      <c r="AH42" s="743"/>
      <c r="AI42" s="743"/>
      <c r="AJ42" s="744"/>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9"/>
      <c r="BT42" s="770"/>
      <c r="BU42" s="770"/>
      <c r="BV42" s="770"/>
      <c r="BW42" s="770"/>
      <c r="BX42" s="770"/>
      <c r="BY42" s="770"/>
      <c r="BZ42" s="770"/>
      <c r="CA42" s="770"/>
      <c r="CB42" s="770"/>
      <c r="CC42" s="770"/>
      <c r="CD42" s="770"/>
      <c r="CE42" s="770"/>
      <c r="CF42" s="770"/>
      <c r="CG42" s="771"/>
      <c r="CH42" s="772"/>
      <c r="CI42" s="773"/>
      <c r="CJ42" s="773"/>
      <c r="CK42" s="773"/>
      <c r="CL42" s="774"/>
      <c r="CM42" s="772"/>
      <c r="CN42" s="773"/>
      <c r="CO42" s="773"/>
      <c r="CP42" s="773"/>
      <c r="CQ42" s="774"/>
      <c r="CR42" s="772"/>
      <c r="CS42" s="773"/>
      <c r="CT42" s="773"/>
      <c r="CU42" s="773"/>
      <c r="CV42" s="774"/>
      <c r="CW42" s="772"/>
      <c r="CX42" s="773"/>
      <c r="CY42" s="773"/>
      <c r="CZ42" s="773"/>
      <c r="DA42" s="774"/>
      <c r="DB42" s="772"/>
      <c r="DC42" s="773"/>
      <c r="DD42" s="773"/>
      <c r="DE42" s="773"/>
      <c r="DF42" s="774"/>
      <c r="DG42" s="772"/>
      <c r="DH42" s="773"/>
      <c r="DI42" s="773"/>
      <c r="DJ42" s="773"/>
      <c r="DK42" s="774"/>
      <c r="DL42" s="772"/>
      <c r="DM42" s="773"/>
      <c r="DN42" s="773"/>
      <c r="DO42" s="773"/>
      <c r="DP42" s="774"/>
      <c r="DQ42" s="772"/>
      <c r="DR42" s="773"/>
      <c r="DS42" s="773"/>
      <c r="DT42" s="773"/>
      <c r="DU42" s="774"/>
      <c r="DV42" s="769"/>
      <c r="DW42" s="770"/>
      <c r="DX42" s="770"/>
      <c r="DY42" s="770"/>
      <c r="DZ42" s="775"/>
      <c r="EA42" s="224"/>
    </row>
    <row r="43" spans="1:131" ht="26.25" customHeight="1" x14ac:dyDescent="0.15">
      <c r="A43" s="233">
        <v>16</v>
      </c>
      <c r="B43" s="736"/>
      <c r="C43" s="737"/>
      <c r="D43" s="737"/>
      <c r="E43" s="737"/>
      <c r="F43" s="737"/>
      <c r="G43" s="737"/>
      <c r="H43" s="737"/>
      <c r="I43" s="737"/>
      <c r="J43" s="737"/>
      <c r="K43" s="737"/>
      <c r="L43" s="737"/>
      <c r="M43" s="737"/>
      <c r="N43" s="737"/>
      <c r="O43" s="737"/>
      <c r="P43" s="738"/>
      <c r="Q43" s="739"/>
      <c r="R43" s="740"/>
      <c r="S43" s="740"/>
      <c r="T43" s="740"/>
      <c r="U43" s="740"/>
      <c r="V43" s="740"/>
      <c r="W43" s="740"/>
      <c r="X43" s="740"/>
      <c r="Y43" s="740"/>
      <c r="Z43" s="740"/>
      <c r="AA43" s="740"/>
      <c r="AB43" s="740"/>
      <c r="AC43" s="740"/>
      <c r="AD43" s="740"/>
      <c r="AE43" s="741"/>
      <c r="AF43" s="742"/>
      <c r="AG43" s="743"/>
      <c r="AH43" s="743"/>
      <c r="AI43" s="743"/>
      <c r="AJ43" s="744"/>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9"/>
      <c r="BT43" s="770"/>
      <c r="BU43" s="770"/>
      <c r="BV43" s="770"/>
      <c r="BW43" s="770"/>
      <c r="BX43" s="770"/>
      <c r="BY43" s="770"/>
      <c r="BZ43" s="770"/>
      <c r="CA43" s="770"/>
      <c r="CB43" s="770"/>
      <c r="CC43" s="770"/>
      <c r="CD43" s="770"/>
      <c r="CE43" s="770"/>
      <c r="CF43" s="770"/>
      <c r="CG43" s="771"/>
      <c r="CH43" s="772"/>
      <c r="CI43" s="773"/>
      <c r="CJ43" s="773"/>
      <c r="CK43" s="773"/>
      <c r="CL43" s="774"/>
      <c r="CM43" s="772"/>
      <c r="CN43" s="773"/>
      <c r="CO43" s="773"/>
      <c r="CP43" s="773"/>
      <c r="CQ43" s="774"/>
      <c r="CR43" s="772"/>
      <c r="CS43" s="773"/>
      <c r="CT43" s="773"/>
      <c r="CU43" s="773"/>
      <c r="CV43" s="774"/>
      <c r="CW43" s="772"/>
      <c r="CX43" s="773"/>
      <c r="CY43" s="773"/>
      <c r="CZ43" s="773"/>
      <c r="DA43" s="774"/>
      <c r="DB43" s="772"/>
      <c r="DC43" s="773"/>
      <c r="DD43" s="773"/>
      <c r="DE43" s="773"/>
      <c r="DF43" s="774"/>
      <c r="DG43" s="772"/>
      <c r="DH43" s="773"/>
      <c r="DI43" s="773"/>
      <c r="DJ43" s="773"/>
      <c r="DK43" s="774"/>
      <c r="DL43" s="772"/>
      <c r="DM43" s="773"/>
      <c r="DN43" s="773"/>
      <c r="DO43" s="773"/>
      <c r="DP43" s="774"/>
      <c r="DQ43" s="772"/>
      <c r="DR43" s="773"/>
      <c r="DS43" s="773"/>
      <c r="DT43" s="773"/>
      <c r="DU43" s="774"/>
      <c r="DV43" s="769"/>
      <c r="DW43" s="770"/>
      <c r="DX43" s="770"/>
      <c r="DY43" s="770"/>
      <c r="DZ43" s="775"/>
      <c r="EA43" s="224"/>
    </row>
    <row r="44" spans="1:131" ht="26.25" customHeight="1" x14ac:dyDescent="0.15">
      <c r="A44" s="233">
        <v>17</v>
      </c>
      <c r="B44" s="736"/>
      <c r="C44" s="737"/>
      <c r="D44" s="737"/>
      <c r="E44" s="737"/>
      <c r="F44" s="737"/>
      <c r="G44" s="737"/>
      <c r="H44" s="737"/>
      <c r="I44" s="737"/>
      <c r="J44" s="737"/>
      <c r="K44" s="737"/>
      <c r="L44" s="737"/>
      <c r="M44" s="737"/>
      <c r="N44" s="737"/>
      <c r="O44" s="737"/>
      <c r="P44" s="738"/>
      <c r="Q44" s="739"/>
      <c r="R44" s="740"/>
      <c r="S44" s="740"/>
      <c r="T44" s="740"/>
      <c r="U44" s="740"/>
      <c r="V44" s="740"/>
      <c r="W44" s="740"/>
      <c r="X44" s="740"/>
      <c r="Y44" s="740"/>
      <c r="Z44" s="740"/>
      <c r="AA44" s="740"/>
      <c r="AB44" s="740"/>
      <c r="AC44" s="740"/>
      <c r="AD44" s="740"/>
      <c r="AE44" s="741"/>
      <c r="AF44" s="742"/>
      <c r="AG44" s="743"/>
      <c r="AH44" s="743"/>
      <c r="AI44" s="743"/>
      <c r="AJ44" s="744"/>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9"/>
      <c r="BT44" s="770"/>
      <c r="BU44" s="770"/>
      <c r="BV44" s="770"/>
      <c r="BW44" s="770"/>
      <c r="BX44" s="770"/>
      <c r="BY44" s="770"/>
      <c r="BZ44" s="770"/>
      <c r="CA44" s="770"/>
      <c r="CB44" s="770"/>
      <c r="CC44" s="770"/>
      <c r="CD44" s="770"/>
      <c r="CE44" s="770"/>
      <c r="CF44" s="770"/>
      <c r="CG44" s="771"/>
      <c r="CH44" s="772"/>
      <c r="CI44" s="773"/>
      <c r="CJ44" s="773"/>
      <c r="CK44" s="773"/>
      <c r="CL44" s="774"/>
      <c r="CM44" s="772"/>
      <c r="CN44" s="773"/>
      <c r="CO44" s="773"/>
      <c r="CP44" s="773"/>
      <c r="CQ44" s="774"/>
      <c r="CR44" s="772"/>
      <c r="CS44" s="773"/>
      <c r="CT44" s="773"/>
      <c r="CU44" s="773"/>
      <c r="CV44" s="774"/>
      <c r="CW44" s="772"/>
      <c r="CX44" s="773"/>
      <c r="CY44" s="773"/>
      <c r="CZ44" s="773"/>
      <c r="DA44" s="774"/>
      <c r="DB44" s="772"/>
      <c r="DC44" s="773"/>
      <c r="DD44" s="773"/>
      <c r="DE44" s="773"/>
      <c r="DF44" s="774"/>
      <c r="DG44" s="772"/>
      <c r="DH44" s="773"/>
      <c r="DI44" s="773"/>
      <c r="DJ44" s="773"/>
      <c r="DK44" s="774"/>
      <c r="DL44" s="772"/>
      <c r="DM44" s="773"/>
      <c r="DN44" s="773"/>
      <c r="DO44" s="773"/>
      <c r="DP44" s="774"/>
      <c r="DQ44" s="772"/>
      <c r="DR44" s="773"/>
      <c r="DS44" s="773"/>
      <c r="DT44" s="773"/>
      <c r="DU44" s="774"/>
      <c r="DV44" s="769"/>
      <c r="DW44" s="770"/>
      <c r="DX44" s="770"/>
      <c r="DY44" s="770"/>
      <c r="DZ44" s="775"/>
      <c r="EA44" s="224"/>
    </row>
    <row r="45" spans="1:131" ht="26.25" customHeight="1" x14ac:dyDescent="0.15">
      <c r="A45" s="233">
        <v>18</v>
      </c>
      <c r="B45" s="736"/>
      <c r="C45" s="737"/>
      <c r="D45" s="737"/>
      <c r="E45" s="737"/>
      <c r="F45" s="737"/>
      <c r="G45" s="737"/>
      <c r="H45" s="737"/>
      <c r="I45" s="737"/>
      <c r="J45" s="737"/>
      <c r="K45" s="737"/>
      <c r="L45" s="737"/>
      <c r="M45" s="737"/>
      <c r="N45" s="737"/>
      <c r="O45" s="737"/>
      <c r="P45" s="738"/>
      <c r="Q45" s="739"/>
      <c r="R45" s="740"/>
      <c r="S45" s="740"/>
      <c r="T45" s="740"/>
      <c r="U45" s="740"/>
      <c r="V45" s="740"/>
      <c r="W45" s="740"/>
      <c r="X45" s="740"/>
      <c r="Y45" s="740"/>
      <c r="Z45" s="740"/>
      <c r="AA45" s="740"/>
      <c r="AB45" s="740"/>
      <c r="AC45" s="740"/>
      <c r="AD45" s="740"/>
      <c r="AE45" s="741"/>
      <c r="AF45" s="742"/>
      <c r="AG45" s="743"/>
      <c r="AH45" s="743"/>
      <c r="AI45" s="743"/>
      <c r="AJ45" s="744"/>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9"/>
      <c r="BT45" s="770"/>
      <c r="BU45" s="770"/>
      <c r="BV45" s="770"/>
      <c r="BW45" s="770"/>
      <c r="BX45" s="770"/>
      <c r="BY45" s="770"/>
      <c r="BZ45" s="770"/>
      <c r="CA45" s="770"/>
      <c r="CB45" s="770"/>
      <c r="CC45" s="770"/>
      <c r="CD45" s="770"/>
      <c r="CE45" s="770"/>
      <c r="CF45" s="770"/>
      <c r="CG45" s="771"/>
      <c r="CH45" s="772"/>
      <c r="CI45" s="773"/>
      <c r="CJ45" s="773"/>
      <c r="CK45" s="773"/>
      <c r="CL45" s="774"/>
      <c r="CM45" s="772"/>
      <c r="CN45" s="773"/>
      <c r="CO45" s="773"/>
      <c r="CP45" s="773"/>
      <c r="CQ45" s="774"/>
      <c r="CR45" s="772"/>
      <c r="CS45" s="773"/>
      <c r="CT45" s="773"/>
      <c r="CU45" s="773"/>
      <c r="CV45" s="774"/>
      <c r="CW45" s="772"/>
      <c r="CX45" s="773"/>
      <c r="CY45" s="773"/>
      <c r="CZ45" s="773"/>
      <c r="DA45" s="774"/>
      <c r="DB45" s="772"/>
      <c r="DC45" s="773"/>
      <c r="DD45" s="773"/>
      <c r="DE45" s="773"/>
      <c r="DF45" s="774"/>
      <c r="DG45" s="772"/>
      <c r="DH45" s="773"/>
      <c r="DI45" s="773"/>
      <c r="DJ45" s="773"/>
      <c r="DK45" s="774"/>
      <c r="DL45" s="772"/>
      <c r="DM45" s="773"/>
      <c r="DN45" s="773"/>
      <c r="DO45" s="773"/>
      <c r="DP45" s="774"/>
      <c r="DQ45" s="772"/>
      <c r="DR45" s="773"/>
      <c r="DS45" s="773"/>
      <c r="DT45" s="773"/>
      <c r="DU45" s="774"/>
      <c r="DV45" s="769"/>
      <c r="DW45" s="770"/>
      <c r="DX45" s="770"/>
      <c r="DY45" s="770"/>
      <c r="DZ45" s="775"/>
      <c r="EA45" s="224"/>
    </row>
    <row r="46" spans="1:131" ht="26.25" customHeight="1" x14ac:dyDescent="0.15">
      <c r="A46" s="233">
        <v>19</v>
      </c>
      <c r="B46" s="736"/>
      <c r="C46" s="737"/>
      <c r="D46" s="737"/>
      <c r="E46" s="737"/>
      <c r="F46" s="737"/>
      <c r="G46" s="737"/>
      <c r="H46" s="737"/>
      <c r="I46" s="737"/>
      <c r="J46" s="737"/>
      <c r="K46" s="737"/>
      <c r="L46" s="737"/>
      <c r="M46" s="737"/>
      <c r="N46" s="737"/>
      <c r="O46" s="737"/>
      <c r="P46" s="738"/>
      <c r="Q46" s="739"/>
      <c r="R46" s="740"/>
      <c r="S46" s="740"/>
      <c r="T46" s="740"/>
      <c r="U46" s="740"/>
      <c r="V46" s="740"/>
      <c r="W46" s="740"/>
      <c r="X46" s="740"/>
      <c r="Y46" s="740"/>
      <c r="Z46" s="740"/>
      <c r="AA46" s="740"/>
      <c r="AB46" s="740"/>
      <c r="AC46" s="740"/>
      <c r="AD46" s="740"/>
      <c r="AE46" s="741"/>
      <c r="AF46" s="742"/>
      <c r="AG46" s="743"/>
      <c r="AH46" s="743"/>
      <c r="AI46" s="743"/>
      <c r="AJ46" s="744"/>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9"/>
      <c r="BT46" s="770"/>
      <c r="BU46" s="770"/>
      <c r="BV46" s="770"/>
      <c r="BW46" s="770"/>
      <c r="BX46" s="770"/>
      <c r="BY46" s="770"/>
      <c r="BZ46" s="770"/>
      <c r="CA46" s="770"/>
      <c r="CB46" s="770"/>
      <c r="CC46" s="770"/>
      <c r="CD46" s="770"/>
      <c r="CE46" s="770"/>
      <c r="CF46" s="770"/>
      <c r="CG46" s="771"/>
      <c r="CH46" s="772"/>
      <c r="CI46" s="773"/>
      <c r="CJ46" s="773"/>
      <c r="CK46" s="773"/>
      <c r="CL46" s="774"/>
      <c r="CM46" s="772"/>
      <c r="CN46" s="773"/>
      <c r="CO46" s="773"/>
      <c r="CP46" s="773"/>
      <c r="CQ46" s="774"/>
      <c r="CR46" s="772"/>
      <c r="CS46" s="773"/>
      <c r="CT46" s="773"/>
      <c r="CU46" s="773"/>
      <c r="CV46" s="774"/>
      <c r="CW46" s="772"/>
      <c r="CX46" s="773"/>
      <c r="CY46" s="773"/>
      <c r="CZ46" s="773"/>
      <c r="DA46" s="774"/>
      <c r="DB46" s="772"/>
      <c r="DC46" s="773"/>
      <c r="DD46" s="773"/>
      <c r="DE46" s="773"/>
      <c r="DF46" s="774"/>
      <c r="DG46" s="772"/>
      <c r="DH46" s="773"/>
      <c r="DI46" s="773"/>
      <c r="DJ46" s="773"/>
      <c r="DK46" s="774"/>
      <c r="DL46" s="772"/>
      <c r="DM46" s="773"/>
      <c r="DN46" s="773"/>
      <c r="DO46" s="773"/>
      <c r="DP46" s="774"/>
      <c r="DQ46" s="772"/>
      <c r="DR46" s="773"/>
      <c r="DS46" s="773"/>
      <c r="DT46" s="773"/>
      <c r="DU46" s="774"/>
      <c r="DV46" s="769"/>
      <c r="DW46" s="770"/>
      <c r="DX46" s="770"/>
      <c r="DY46" s="770"/>
      <c r="DZ46" s="775"/>
      <c r="EA46" s="224"/>
    </row>
    <row r="47" spans="1:131" ht="26.25" customHeight="1" x14ac:dyDescent="0.15">
      <c r="A47" s="233">
        <v>20</v>
      </c>
      <c r="B47" s="736"/>
      <c r="C47" s="737"/>
      <c r="D47" s="737"/>
      <c r="E47" s="737"/>
      <c r="F47" s="737"/>
      <c r="G47" s="737"/>
      <c r="H47" s="737"/>
      <c r="I47" s="737"/>
      <c r="J47" s="737"/>
      <c r="K47" s="737"/>
      <c r="L47" s="737"/>
      <c r="M47" s="737"/>
      <c r="N47" s="737"/>
      <c r="O47" s="737"/>
      <c r="P47" s="738"/>
      <c r="Q47" s="739"/>
      <c r="R47" s="740"/>
      <c r="S47" s="740"/>
      <c r="T47" s="740"/>
      <c r="U47" s="740"/>
      <c r="V47" s="740"/>
      <c r="W47" s="740"/>
      <c r="X47" s="740"/>
      <c r="Y47" s="740"/>
      <c r="Z47" s="740"/>
      <c r="AA47" s="740"/>
      <c r="AB47" s="740"/>
      <c r="AC47" s="740"/>
      <c r="AD47" s="740"/>
      <c r="AE47" s="741"/>
      <c r="AF47" s="742"/>
      <c r="AG47" s="743"/>
      <c r="AH47" s="743"/>
      <c r="AI47" s="743"/>
      <c r="AJ47" s="744"/>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9"/>
      <c r="BT47" s="770"/>
      <c r="BU47" s="770"/>
      <c r="BV47" s="770"/>
      <c r="BW47" s="770"/>
      <c r="BX47" s="770"/>
      <c r="BY47" s="770"/>
      <c r="BZ47" s="770"/>
      <c r="CA47" s="770"/>
      <c r="CB47" s="770"/>
      <c r="CC47" s="770"/>
      <c r="CD47" s="770"/>
      <c r="CE47" s="770"/>
      <c r="CF47" s="770"/>
      <c r="CG47" s="771"/>
      <c r="CH47" s="772"/>
      <c r="CI47" s="773"/>
      <c r="CJ47" s="773"/>
      <c r="CK47" s="773"/>
      <c r="CL47" s="774"/>
      <c r="CM47" s="772"/>
      <c r="CN47" s="773"/>
      <c r="CO47" s="773"/>
      <c r="CP47" s="773"/>
      <c r="CQ47" s="774"/>
      <c r="CR47" s="772"/>
      <c r="CS47" s="773"/>
      <c r="CT47" s="773"/>
      <c r="CU47" s="773"/>
      <c r="CV47" s="774"/>
      <c r="CW47" s="772"/>
      <c r="CX47" s="773"/>
      <c r="CY47" s="773"/>
      <c r="CZ47" s="773"/>
      <c r="DA47" s="774"/>
      <c r="DB47" s="772"/>
      <c r="DC47" s="773"/>
      <c r="DD47" s="773"/>
      <c r="DE47" s="773"/>
      <c r="DF47" s="774"/>
      <c r="DG47" s="772"/>
      <c r="DH47" s="773"/>
      <c r="DI47" s="773"/>
      <c r="DJ47" s="773"/>
      <c r="DK47" s="774"/>
      <c r="DL47" s="772"/>
      <c r="DM47" s="773"/>
      <c r="DN47" s="773"/>
      <c r="DO47" s="773"/>
      <c r="DP47" s="774"/>
      <c r="DQ47" s="772"/>
      <c r="DR47" s="773"/>
      <c r="DS47" s="773"/>
      <c r="DT47" s="773"/>
      <c r="DU47" s="774"/>
      <c r="DV47" s="769"/>
      <c r="DW47" s="770"/>
      <c r="DX47" s="770"/>
      <c r="DY47" s="770"/>
      <c r="DZ47" s="775"/>
      <c r="EA47" s="224"/>
    </row>
    <row r="48" spans="1:131" ht="26.25" customHeight="1" x14ac:dyDescent="0.15">
      <c r="A48" s="233">
        <v>21</v>
      </c>
      <c r="B48" s="736"/>
      <c r="C48" s="737"/>
      <c r="D48" s="737"/>
      <c r="E48" s="737"/>
      <c r="F48" s="737"/>
      <c r="G48" s="737"/>
      <c r="H48" s="737"/>
      <c r="I48" s="737"/>
      <c r="J48" s="737"/>
      <c r="K48" s="737"/>
      <c r="L48" s="737"/>
      <c r="M48" s="737"/>
      <c r="N48" s="737"/>
      <c r="O48" s="737"/>
      <c r="P48" s="738"/>
      <c r="Q48" s="739"/>
      <c r="R48" s="740"/>
      <c r="S48" s="740"/>
      <c r="T48" s="740"/>
      <c r="U48" s="740"/>
      <c r="V48" s="740"/>
      <c r="W48" s="740"/>
      <c r="X48" s="740"/>
      <c r="Y48" s="740"/>
      <c r="Z48" s="740"/>
      <c r="AA48" s="740"/>
      <c r="AB48" s="740"/>
      <c r="AC48" s="740"/>
      <c r="AD48" s="740"/>
      <c r="AE48" s="741"/>
      <c r="AF48" s="742"/>
      <c r="AG48" s="743"/>
      <c r="AH48" s="743"/>
      <c r="AI48" s="743"/>
      <c r="AJ48" s="744"/>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9"/>
      <c r="BT48" s="770"/>
      <c r="BU48" s="770"/>
      <c r="BV48" s="770"/>
      <c r="BW48" s="770"/>
      <c r="BX48" s="770"/>
      <c r="BY48" s="770"/>
      <c r="BZ48" s="770"/>
      <c r="CA48" s="770"/>
      <c r="CB48" s="770"/>
      <c r="CC48" s="770"/>
      <c r="CD48" s="770"/>
      <c r="CE48" s="770"/>
      <c r="CF48" s="770"/>
      <c r="CG48" s="771"/>
      <c r="CH48" s="772"/>
      <c r="CI48" s="773"/>
      <c r="CJ48" s="773"/>
      <c r="CK48" s="773"/>
      <c r="CL48" s="774"/>
      <c r="CM48" s="772"/>
      <c r="CN48" s="773"/>
      <c r="CO48" s="773"/>
      <c r="CP48" s="773"/>
      <c r="CQ48" s="774"/>
      <c r="CR48" s="772"/>
      <c r="CS48" s="773"/>
      <c r="CT48" s="773"/>
      <c r="CU48" s="773"/>
      <c r="CV48" s="774"/>
      <c r="CW48" s="772"/>
      <c r="CX48" s="773"/>
      <c r="CY48" s="773"/>
      <c r="CZ48" s="773"/>
      <c r="DA48" s="774"/>
      <c r="DB48" s="772"/>
      <c r="DC48" s="773"/>
      <c r="DD48" s="773"/>
      <c r="DE48" s="773"/>
      <c r="DF48" s="774"/>
      <c r="DG48" s="772"/>
      <c r="DH48" s="773"/>
      <c r="DI48" s="773"/>
      <c r="DJ48" s="773"/>
      <c r="DK48" s="774"/>
      <c r="DL48" s="772"/>
      <c r="DM48" s="773"/>
      <c r="DN48" s="773"/>
      <c r="DO48" s="773"/>
      <c r="DP48" s="774"/>
      <c r="DQ48" s="772"/>
      <c r="DR48" s="773"/>
      <c r="DS48" s="773"/>
      <c r="DT48" s="773"/>
      <c r="DU48" s="774"/>
      <c r="DV48" s="769"/>
      <c r="DW48" s="770"/>
      <c r="DX48" s="770"/>
      <c r="DY48" s="770"/>
      <c r="DZ48" s="775"/>
      <c r="EA48" s="224"/>
    </row>
    <row r="49" spans="1:131" ht="26.25" customHeight="1" x14ac:dyDescent="0.15">
      <c r="A49" s="233">
        <v>22</v>
      </c>
      <c r="B49" s="736"/>
      <c r="C49" s="737"/>
      <c r="D49" s="737"/>
      <c r="E49" s="737"/>
      <c r="F49" s="737"/>
      <c r="G49" s="737"/>
      <c r="H49" s="737"/>
      <c r="I49" s="737"/>
      <c r="J49" s="737"/>
      <c r="K49" s="737"/>
      <c r="L49" s="737"/>
      <c r="M49" s="737"/>
      <c r="N49" s="737"/>
      <c r="O49" s="737"/>
      <c r="P49" s="738"/>
      <c r="Q49" s="739"/>
      <c r="R49" s="740"/>
      <c r="S49" s="740"/>
      <c r="T49" s="740"/>
      <c r="U49" s="740"/>
      <c r="V49" s="740"/>
      <c r="W49" s="740"/>
      <c r="X49" s="740"/>
      <c r="Y49" s="740"/>
      <c r="Z49" s="740"/>
      <c r="AA49" s="740"/>
      <c r="AB49" s="740"/>
      <c r="AC49" s="740"/>
      <c r="AD49" s="740"/>
      <c r="AE49" s="741"/>
      <c r="AF49" s="742"/>
      <c r="AG49" s="743"/>
      <c r="AH49" s="743"/>
      <c r="AI49" s="743"/>
      <c r="AJ49" s="744"/>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9"/>
      <c r="BT49" s="770"/>
      <c r="BU49" s="770"/>
      <c r="BV49" s="770"/>
      <c r="BW49" s="770"/>
      <c r="BX49" s="770"/>
      <c r="BY49" s="770"/>
      <c r="BZ49" s="770"/>
      <c r="CA49" s="770"/>
      <c r="CB49" s="770"/>
      <c r="CC49" s="770"/>
      <c r="CD49" s="770"/>
      <c r="CE49" s="770"/>
      <c r="CF49" s="770"/>
      <c r="CG49" s="771"/>
      <c r="CH49" s="772"/>
      <c r="CI49" s="773"/>
      <c r="CJ49" s="773"/>
      <c r="CK49" s="773"/>
      <c r="CL49" s="774"/>
      <c r="CM49" s="772"/>
      <c r="CN49" s="773"/>
      <c r="CO49" s="773"/>
      <c r="CP49" s="773"/>
      <c r="CQ49" s="774"/>
      <c r="CR49" s="772"/>
      <c r="CS49" s="773"/>
      <c r="CT49" s="773"/>
      <c r="CU49" s="773"/>
      <c r="CV49" s="774"/>
      <c r="CW49" s="772"/>
      <c r="CX49" s="773"/>
      <c r="CY49" s="773"/>
      <c r="CZ49" s="773"/>
      <c r="DA49" s="774"/>
      <c r="DB49" s="772"/>
      <c r="DC49" s="773"/>
      <c r="DD49" s="773"/>
      <c r="DE49" s="773"/>
      <c r="DF49" s="774"/>
      <c r="DG49" s="772"/>
      <c r="DH49" s="773"/>
      <c r="DI49" s="773"/>
      <c r="DJ49" s="773"/>
      <c r="DK49" s="774"/>
      <c r="DL49" s="772"/>
      <c r="DM49" s="773"/>
      <c r="DN49" s="773"/>
      <c r="DO49" s="773"/>
      <c r="DP49" s="774"/>
      <c r="DQ49" s="772"/>
      <c r="DR49" s="773"/>
      <c r="DS49" s="773"/>
      <c r="DT49" s="773"/>
      <c r="DU49" s="774"/>
      <c r="DV49" s="769"/>
      <c r="DW49" s="770"/>
      <c r="DX49" s="770"/>
      <c r="DY49" s="770"/>
      <c r="DZ49" s="775"/>
      <c r="EA49" s="224"/>
    </row>
    <row r="50" spans="1:131" ht="26.25" customHeight="1" x14ac:dyDescent="0.15">
      <c r="A50" s="233">
        <v>23</v>
      </c>
      <c r="B50" s="736"/>
      <c r="C50" s="737"/>
      <c r="D50" s="737"/>
      <c r="E50" s="737"/>
      <c r="F50" s="737"/>
      <c r="G50" s="737"/>
      <c r="H50" s="737"/>
      <c r="I50" s="737"/>
      <c r="J50" s="737"/>
      <c r="K50" s="737"/>
      <c r="L50" s="737"/>
      <c r="M50" s="737"/>
      <c r="N50" s="737"/>
      <c r="O50" s="737"/>
      <c r="P50" s="738"/>
      <c r="Q50" s="822"/>
      <c r="R50" s="823"/>
      <c r="S50" s="823"/>
      <c r="T50" s="823"/>
      <c r="U50" s="823"/>
      <c r="V50" s="823"/>
      <c r="W50" s="823"/>
      <c r="X50" s="823"/>
      <c r="Y50" s="823"/>
      <c r="Z50" s="823"/>
      <c r="AA50" s="823"/>
      <c r="AB50" s="823"/>
      <c r="AC50" s="823"/>
      <c r="AD50" s="823"/>
      <c r="AE50" s="824"/>
      <c r="AF50" s="742"/>
      <c r="AG50" s="743"/>
      <c r="AH50" s="743"/>
      <c r="AI50" s="743"/>
      <c r="AJ50" s="744"/>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9"/>
      <c r="BT50" s="770"/>
      <c r="BU50" s="770"/>
      <c r="BV50" s="770"/>
      <c r="BW50" s="770"/>
      <c r="BX50" s="770"/>
      <c r="BY50" s="770"/>
      <c r="BZ50" s="770"/>
      <c r="CA50" s="770"/>
      <c r="CB50" s="770"/>
      <c r="CC50" s="770"/>
      <c r="CD50" s="770"/>
      <c r="CE50" s="770"/>
      <c r="CF50" s="770"/>
      <c r="CG50" s="771"/>
      <c r="CH50" s="772"/>
      <c r="CI50" s="773"/>
      <c r="CJ50" s="773"/>
      <c r="CK50" s="773"/>
      <c r="CL50" s="774"/>
      <c r="CM50" s="772"/>
      <c r="CN50" s="773"/>
      <c r="CO50" s="773"/>
      <c r="CP50" s="773"/>
      <c r="CQ50" s="774"/>
      <c r="CR50" s="772"/>
      <c r="CS50" s="773"/>
      <c r="CT50" s="773"/>
      <c r="CU50" s="773"/>
      <c r="CV50" s="774"/>
      <c r="CW50" s="772"/>
      <c r="CX50" s="773"/>
      <c r="CY50" s="773"/>
      <c r="CZ50" s="773"/>
      <c r="DA50" s="774"/>
      <c r="DB50" s="772"/>
      <c r="DC50" s="773"/>
      <c r="DD50" s="773"/>
      <c r="DE50" s="773"/>
      <c r="DF50" s="774"/>
      <c r="DG50" s="772"/>
      <c r="DH50" s="773"/>
      <c r="DI50" s="773"/>
      <c r="DJ50" s="773"/>
      <c r="DK50" s="774"/>
      <c r="DL50" s="772"/>
      <c r="DM50" s="773"/>
      <c r="DN50" s="773"/>
      <c r="DO50" s="773"/>
      <c r="DP50" s="774"/>
      <c r="DQ50" s="772"/>
      <c r="DR50" s="773"/>
      <c r="DS50" s="773"/>
      <c r="DT50" s="773"/>
      <c r="DU50" s="774"/>
      <c r="DV50" s="769"/>
      <c r="DW50" s="770"/>
      <c r="DX50" s="770"/>
      <c r="DY50" s="770"/>
      <c r="DZ50" s="775"/>
      <c r="EA50" s="224"/>
    </row>
    <row r="51" spans="1:131" ht="26.25" customHeight="1" x14ac:dyDescent="0.15">
      <c r="A51" s="233">
        <v>24</v>
      </c>
      <c r="B51" s="736"/>
      <c r="C51" s="737"/>
      <c r="D51" s="737"/>
      <c r="E51" s="737"/>
      <c r="F51" s="737"/>
      <c r="G51" s="737"/>
      <c r="H51" s="737"/>
      <c r="I51" s="737"/>
      <c r="J51" s="737"/>
      <c r="K51" s="737"/>
      <c r="L51" s="737"/>
      <c r="M51" s="737"/>
      <c r="N51" s="737"/>
      <c r="O51" s="737"/>
      <c r="P51" s="738"/>
      <c r="Q51" s="822"/>
      <c r="R51" s="823"/>
      <c r="S51" s="823"/>
      <c r="T51" s="823"/>
      <c r="U51" s="823"/>
      <c r="V51" s="823"/>
      <c r="W51" s="823"/>
      <c r="X51" s="823"/>
      <c r="Y51" s="823"/>
      <c r="Z51" s="823"/>
      <c r="AA51" s="823"/>
      <c r="AB51" s="823"/>
      <c r="AC51" s="823"/>
      <c r="AD51" s="823"/>
      <c r="AE51" s="824"/>
      <c r="AF51" s="742"/>
      <c r="AG51" s="743"/>
      <c r="AH51" s="743"/>
      <c r="AI51" s="743"/>
      <c r="AJ51" s="744"/>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9"/>
      <c r="BT51" s="770"/>
      <c r="BU51" s="770"/>
      <c r="BV51" s="770"/>
      <c r="BW51" s="770"/>
      <c r="BX51" s="770"/>
      <c r="BY51" s="770"/>
      <c r="BZ51" s="770"/>
      <c r="CA51" s="770"/>
      <c r="CB51" s="770"/>
      <c r="CC51" s="770"/>
      <c r="CD51" s="770"/>
      <c r="CE51" s="770"/>
      <c r="CF51" s="770"/>
      <c r="CG51" s="771"/>
      <c r="CH51" s="772"/>
      <c r="CI51" s="773"/>
      <c r="CJ51" s="773"/>
      <c r="CK51" s="773"/>
      <c r="CL51" s="774"/>
      <c r="CM51" s="772"/>
      <c r="CN51" s="773"/>
      <c r="CO51" s="773"/>
      <c r="CP51" s="773"/>
      <c r="CQ51" s="774"/>
      <c r="CR51" s="772"/>
      <c r="CS51" s="773"/>
      <c r="CT51" s="773"/>
      <c r="CU51" s="773"/>
      <c r="CV51" s="774"/>
      <c r="CW51" s="772"/>
      <c r="CX51" s="773"/>
      <c r="CY51" s="773"/>
      <c r="CZ51" s="773"/>
      <c r="DA51" s="774"/>
      <c r="DB51" s="772"/>
      <c r="DC51" s="773"/>
      <c r="DD51" s="773"/>
      <c r="DE51" s="773"/>
      <c r="DF51" s="774"/>
      <c r="DG51" s="772"/>
      <c r="DH51" s="773"/>
      <c r="DI51" s="773"/>
      <c r="DJ51" s="773"/>
      <c r="DK51" s="774"/>
      <c r="DL51" s="772"/>
      <c r="DM51" s="773"/>
      <c r="DN51" s="773"/>
      <c r="DO51" s="773"/>
      <c r="DP51" s="774"/>
      <c r="DQ51" s="772"/>
      <c r="DR51" s="773"/>
      <c r="DS51" s="773"/>
      <c r="DT51" s="773"/>
      <c r="DU51" s="774"/>
      <c r="DV51" s="769"/>
      <c r="DW51" s="770"/>
      <c r="DX51" s="770"/>
      <c r="DY51" s="770"/>
      <c r="DZ51" s="775"/>
      <c r="EA51" s="224"/>
    </row>
    <row r="52" spans="1:131" ht="26.25" customHeight="1" x14ac:dyDescent="0.15">
      <c r="A52" s="233">
        <v>25</v>
      </c>
      <c r="B52" s="736"/>
      <c r="C52" s="737"/>
      <c r="D52" s="737"/>
      <c r="E52" s="737"/>
      <c r="F52" s="737"/>
      <c r="G52" s="737"/>
      <c r="H52" s="737"/>
      <c r="I52" s="737"/>
      <c r="J52" s="737"/>
      <c r="K52" s="737"/>
      <c r="L52" s="737"/>
      <c r="M52" s="737"/>
      <c r="N52" s="737"/>
      <c r="O52" s="737"/>
      <c r="P52" s="738"/>
      <c r="Q52" s="822"/>
      <c r="R52" s="823"/>
      <c r="S52" s="823"/>
      <c r="T52" s="823"/>
      <c r="U52" s="823"/>
      <c r="V52" s="823"/>
      <c r="W52" s="823"/>
      <c r="X52" s="823"/>
      <c r="Y52" s="823"/>
      <c r="Z52" s="823"/>
      <c r="AA52" s="823"/>
      <c r="AB52" s="823"/>
      <c r="AC52" s="823"/>
      <c r="AD52" s="823"/>
      <c r="AE52" s="824"/>
      <c r="AF52" s="742"/>
      <c r="AG52" s="743"/>
      <c r="AH52" s="743"/>
      <c r="AI52" s="743"/>
      <c r="AJ52" s="744"/>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9"/>
      <c r="BT52" s="770"/>
      <c r="BU52" s="770"/>
      <c r="BV52" s="770"/>
      <c r="BW52" s="770"/>
      <c r="BX52" s="770"/>
      <c r="BY52" s="770"/>
      <c r="BZ52" s="770"/>
      <c r="CA52" s="770"/>
      <c r="CB52" s="770"/>
      <c r="CC52" s="770"/>
      <c r="CD52" s="770"/>
      <c r="CE52" s="770"/>
      <c r="CF52" s="770"/>
      <c r="CG52" s="771"/>
      <c r="CH52" s="772"/>
      <c r="CI52" s="773"/>
      <c r="CJ52" s="773"/>
      <c r="CK52" s="773"/>
      <c r="CL52" s="774"/>
      <c r="CM52" s="772"/>
      <c r="CN52" s="773"/>
      <c r="CO52" s="773"/>
      <c r="CP52" s="773"/>
      <c r="CQ52" s="774"/>
      <c r="CR52" s="772"/>
      <c r="CS52" s="773"/>
      <c r="CT52" s="773"/>
      <c r="CU52" s="773"/>
      <c r="CV52" s="774"/>
      <c r="CW52" s="772"/>
      <c r="CX52" s="773"/>
      <c r="CY52" s="773"/>
      <c r="CZ52" s="773"/>
      <c r="DA52" s="774"/>
      <c r="DB52" s="772"/>
      <c r="DC52" s="773"/>
      <c r="DD52" s="773"/>
      <c r="DE52" s="773"/>
      <c r="DF52" s="774"/>
      <c r="DG52" s="772"/>
      <c r="DH52" s="773"/>
      <c r="DI52" s="773"/>
      <c r="DJ52" s="773"/>
      <c r="DK52" s="774"/>
      <c r="DL52" s="772"/>
      <c r="DM52" s="773"/>
      <c r="DN52" s="773"/>
      <c r="DO52" s="773"/>
      <c r="DP52" s="774"/>
      <c r="DQ52" s="772"/>
      <c r="DR52" s="773"/>
      <c r="DS52" s="773"/>
      <c r="DT52" s="773"/>
      <c r="DU52" s="774"/>
      <c r="DV52" s="769"/>
      <c r="DW52" s="770"/>
      <c r="DX52" s="770"/>
      <c r="DY52" s="770"/>
      <c r="DZ52" s="775"/>
      <c r="EA52" s="224"/>
    </row>
    <row r="53" spans="1:131" ht="26.25" customHeight="1" x14ac:dyDescent="0.15">
      <c r="A53" s="233">
        <v>26</v>
      </c>
      <c r="B53" s="736"/>
      <c r="C53" s="737"/>
      <c r="D53" s="737"/>
      <c r="E53" s="737"/>
      <c r="F53" s="737"/>
      <c r="G53" s="737"/>
      <c r="H53" s="737"/>
      <c r="I53" s="737"/>
      <c r="J53" s="737"/>
      <c r="K53" s="737"/>
      <c r="L53" s="737"/>
      <c r="M53" s="737"/>
      <c r="N53" s="737"/>
      <c r="O53" s="737"/>
      <c r="P53" s="738"/>
      <c r="Q53" s="822"/>
      <c r="R53" s="823"/>
      <c r="S53" s="823"/>
      <c r="T53" s="823"/>
      <c r="U53" s="823"/>
      <c r="V53" s="823"/>
      <c r="W53" s="823"/>
      <c r="X53" s="823"/>
      <c r="Y53" s="823"/>
      <c r="Z53" s="823"/>
      <c r="AA53" s="823"/>
      <c r="AB53" s="823"/>
      <c r="AC53" s="823"/>
      <c r="AD53" s="823"/>
      <c r="AE53" s="824"/>
      <c r="AF53" s="742"/>
      <c r="AG53" s="743"/>
      <c r="AH53" s="743"/>
      <c r="AI53" s="743"/>
      <c r="AJ53" s="744"/>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9"/>
      <c r="BT53" s="770"/>
      <c r="BU53" s="770"/>
      <c r="BV53" s="770"/>
      <c r="BW53" s="770"/>
      <c r="BX53" s="770"/>
      <c r="BY53" s="770"/>
      <c r="BZ53" s="770"/>
      <c r="CA53" s="770"/>
      <c r="CB53" s="770"/>
      <c r="CC53" s="770"/>
      <c r="CD53" s="770"/>
      <c r="CE53" s="770"/>
      <c r="CF53" s="770"/>
      <c r="CG53" s="771"/>
      <c r="CH53" s="772"/>
      <c r="CI53" s="773"/>
      <c r="CJ53" s="773"/>
      <c r="CK53" s="773"/>
      <c r="CL53" s="774"/>
      <c r="CM53" s="772"/>
      <c r="CN53" s="773"/>
      <c r="CO53" s="773"/>
      <c r="CP53" s="773"/>
      <c r="CQ53" s="774"/>
      <c r="CR53" s="772"/>
      <c r="CS53" s="773"/>
      <c r="CT53" s="773"/>
      <c r="CU53" s="773"/>
      <c r="CV53" s="774"/>
      <c r="CW53" s="772"/>
      <c r="CX53" s="773"/>
      <c r="CY53" s="773"/>
      <c r="CZ53" s="773"/>
      <c r="DA53" s="774"/>
      <c r="DB53" s="772"/>
      <c r="DC53" s="773"/>
      <c r="DD53" s="773"/>
      <c r="DE53" s="773"/>
      <c r="DF53" s="774"/>
      <c r="DG53" s="772"/>
      <c r="DH53" s="773"/>
      <c r="DI53" s="773"/>
      <c r="DJ53" s="773"/>
      <c r="DK53" s="774"/>
      <c r="DL53" s="772"/>
      <c r="DM53" s="773"/>
      <c r="DN53" s="773"/>
      <c r="DO53" s="773"/>
      <c r="DP53" s="774"/>
      <c r="DQ53" s="772"/>
      <c r="DR53" s="773"/>
      <c r="DS53" s="773"/>
      <c r="DT53" s="773"/>
      <c r="DU53" s="774"/>
      <c r="DV53" s="769"/>
      <c r="DW53" s="770"/>
      <c r="DX53" s="770"/>
      <c r="DY53" s="770"/>
      <c r="DZ53" s="775"/>
      <c r="EA53" s="224"/>
    </row>
    <row r="54" spans="1:131" ht="26.25" customHeight="1" x14ac:dyDescent="0.15">
      <c r="A54" s="233">
        <v>27</v>
      </c>
      <c r="B54" s="736"/>
      <c r="C54" s="737"/>
      <c r="D54" s="737"/>
      <c r="E54" s="737"/>
      <c r="F54" s="737"/>
      <c r="G54" s="737"/>
      <c r="H54" s="737"/>
      <c r="I54" s="737"/>
      <c r="J54" s="737"/>
      <c r="K54" s="737"/>
      <c r="L54" s="737"/>
      <c r="M54" s="737"/>
      <c r="N54" s="737"/>
      <c r="O54" s="737"/>
      <c r="P54" s="738"/>
      <c r="Q54" s="822"/>
      <c r="R54" s="823"/>
      <c r="S54" s="823"/>
      <c r="T54" s="823"/>
      <c r="U54" s="823"/>
      <c r="V54" s="823"/>
      <c r="W54" s="823"/>
      <c r="X54" s="823"/>
      <c r="Y54" s="823"/>
      <c r="Z54" s="823"/>
      <c r="AA54" s="823"/>
      <c r="AB54" s="823"/>
      <c r="AC54" s="823"/>
      <c r="AD54" s="823"/>
      <c r="AE54" s="824"/>
      <c r="AF54" s="742"/>
      <c r="AG54" s="743"/>
      <c r="AH54" s="743"/>
      <c r="AI54" s="743"/>
      <c r="AJ54" s="744"/>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9"/>
      <c r="BT54" s="770"/>
      <c r="BU54" s="770"/>
      <c r="BV54" s="770"/>
      <c r="BW54" s="770"/>
      <c r="BX54" s="770"/>
      <c r="BY54" s="770"/>
      <c r="BZ54" s="770"/>
      <c r="CA54" s="770"/>
      <c r="CB54" s="770"/>
      <c r="CC54" s="770"/>
      <c r="CD54" s="770"/>
      <c r="CE54" s="770"/>
      <c r="CF54" s="770"/>
      <c r="CG54" s="771"/>
      <c r="CH54" s="772"/>
      <c r="CI54" s="773"/>
      <c r="CJ54" s="773"/>
      <c r="CK54" s="773"/>
      <c r="CL54" s="774"/>
      <c r="CM54" s="772"/>
      <c r="CN54" s="773"/>
      <c r="CO54" s="773"/>
      <c r="CP54" s="773"/>
      <c r="CQ54" s="774"/>
      <c r="CR54" s="772"/>
      <c r="CS54" s="773"/>
      <c r="CT54" s="773"/>
      <c r="CU54" s="773"/>
      <c r="CV54" s="774"/>
      <c r="CW54" s="772"/>
      <c r="CX54" s="773"/>
      <c r="CY54" s="773"/>
      <c r="CZ54" s="773"/>
      <c r="DA54" s="774"/>
      <c r="DB54" s="772"/>
      <c r="DC54" s="773"/>
      <c r="DD54" s="773"/>
      <c r="DE54" s="773"/>
      <c r="DF54" s="774"/>
      <c r="DG54" s="772"/>
      <c r="DH54" s="773"/>
      <c r="DI54" s="773"/>
      <c r="DJ54" s="773"/>
      <c r="DK54" s="774"/>
      <c r="DL54" s="772"/>
      <c r="DM54" s="773"/>
      <c r="DN54" s="773"/>
      <c r="DO54" s="773"/>
      <c r="DP54" s="774"/>
      <c r="DQ54" s="772"/>
      <c r="DR54" s="773"/>
      <c r="DS54" s="773"/>
      <c r="DT54" s="773"/>
      <c r="DU54" s="774"/>
      <c r="DV54" s="769"/>
      <c r="DW54" s="770"/>
      <c r="DX54" s="770"/>
      <c r="DY54" s="770"/>
      <c r="DZ54" s="775"/>
      <c r="EA54" s="224"/>
    </row>
    <row r="55" spans="1:131" ht="26.25" customHeight="1" x14ac:dyDescent="0.15">
      <c r="A55" s="233">
        <v>28</v>
      </c>
      <c r="B55" s="736"/>
      <c r="C55" s="737"/>
      <c r="D55" s="737"/>
      <c r="E55" s="737"/>
      <c r="F55" s="737"/>
      <c r="G55" s="737"/>
      <c r="H55" s="737"/>
      <c r="I55" s="737"/>
      <c r="J55" s="737"/>
      <c r="K55" s="737"/>
      <c r="L55" s="737"/>
      <c r="M55" s="737"/>
      <c r="N55" s="737"/>
      <c r="O55" s="737"/>
      <c r="P55" s="738"/>
      <c r="Q55" s="822"/>
      <c r="R55" s="823"/>
      <c r="S55" s="823"/>
      <c r="T55" s="823"/>
      <c r="U55" s="823"/>
      <c r="V55" s="823"/>
      <c r="W55" s="823"/>
      <c r="X55" s="823"/>
      <c r="Y55" s="823"/>
      <c r="Z55" s="823"/>
      <c r="AA55" s="823"/>
      <c r="AB55" s="823"/>
      <c r="AC55" s="823"/>
      <c r="AD55" s="823"/>
      <c r="AE55" s="824"/>
      <c r="AF55" s="742"/>
      <c r="AG55" s="743"/>
      <c r="AH55" s="743"/>
      <c r="AI55" s="743"/>
      <c r="AJ55" s="744"/>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9"/>
      <c r="BT55" s="770"/>
      <c r="BU55" s="770"/>
      <c r="BV55" s="770"/>
      <c r="BW55" s="770"/>
      <c r="BX55" s="770"/>
      <c r="BY55" s="770"/>
      <c r="BZ55" s="770"/>
      <c r="CA55" s="770"/>
      <c r="CB55" s="770"/>
      <c r="CC55" s="770"/>
      <c r="CD55" s="770"/>
      <c r="CE55" s="770"/>
      <c r="CF55" s="770"/>
      <c r="CG55" s="771"/>
      <c r="CH55" s="772"/>
      <c r="CI55" s="773"/>
      <c r="CJ55" s="773"/>
      <c r="CK55" s="773"/>
      <c r="CL55" s="774"/>
      <c r="CM55" s="772"/>
      <c r="CN55" s="773"/>
      <c r="CO55" s="773"/>
      <c r="CP55" s="773"/>
      <c r="CQ55" s="774"/>
      <c r="CR55" s="772"/>
      <c r="CS55" s="773"/>
      <c r="CT55" s="773"/>
      <c r="CU55" s="773"/>
      <c r="CV55" s="774"/>
      <c r="CW55" s="772"/>
      <c r="CX55" s="773"/>
      <c r="CY55" s="773"/>
      <c r="CZ55" s="773"/>
      <c r="DA55" s="774"/>
      <c r="DB55" s="772"/>
      <c r="DC55" s="773"/>
      <c r="DD55" s="773"/>
      <c r="DE55" s="773"/>
      <c r="DF55" s="774"/>
      <c r="DG55" s="772"/>
      <c r="DH55" s="773"/>
      <c r="DI55" s="773"/>
      <c r="DJ55" s="773"/>
      <c r="DK55" s="774"/>
      <c r="DL55" s="772"/>
      <c r="DM55" s="773"/>
      <c r="DN55" s="773"/>
      <c r="DO55" s="773"/>
      <c r="DP55" s="774"/>
      <c r="DQ55" s="772"/>
      <c r="DR55" s="773"/>
      <c r="DS55" s="773"/>
      <c r="DT55" s="773"/>
      <c r="DU55" s="774"/>
      <c r="DV55" s="769"/>
      <c r="DW55" s="770"/>
      <c r="DX55" s="770"/>
      <c r="DY55" s="770"/>
      <c r="DZ55" s="775"/>
      <c r="EA55" s="224"/>
    </row>
    <row r="56" spans="1:131" ht="26.25" customHeight="1" x14ac:dyDescent="0.15">
      <c r="A56" s="233">
        <v>29</v>
      </c>
      <c r="B56" s="736"/>
      <c r="C56" s="737"/>
      <c r="D56" s="737"/>
      <c r="E56" s="737"/>
      <c r="F56" s="737"/>
      <c r="G56" s="737"/>
      <c r="H56" s="737"/>
      <c r="I56" s="737"/>
      <c r="J56" s="737"/>
      <c r="K56" s="737"/>
      <c r="L56" s="737"/>
      <c r="M56" s="737"/>
      <c r="N56" s="737"/>
      <c r="O56" s="737"/>
      <c r="P56" s="738"/>
      <c r="Q56" s="822"/>
      <c r="R56" s="823"/>
      <c r="S56" s="823"/>
      <c r="T56" s="823"/>
      <c r="U56" s="823"/>
      <c r="V56" s="823"/>
      <c r="W56" s="823"/>
      <c r="X56" s="823"/>
      <c r="Y56" s="823"/>
      <c r="Z56" s="823"/>
      <c r="AA56" s="823"/>
      <c r="AB56" s="823"/>
      <c r="AC56" s="823"/>
      <c r="AD56" s="823"/>
      <c r="AE56" s="824"/>
      <c r="AF56" s="742"/>
      <c r="AG56" s="743"/>
      <c r="AH56" s="743"/>
      <c r="AI56" s="743"/>
      <c r="AJ56" s="744"/>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9"/>
      <c r="BT56" s="770"/>
      <c r="BU56" s="770"/>
      <c r="BV56" s="770"/>
      <c r="BW56" s="770"/>
      <c r="BX56" s="770"/>
      <c r="BY56" s="770"/>
      <c r="BZ56" s="770"/>
      <c r="CA56" s="770"/>
      <c r="CB56" s="770"/>
      <c r="CC56" s="770"/>
      <c r="CD56" s="770"/>
      <c r="CE56" s="770"/>
      <c r="CF56" s="770"/>
      <c r="CG56" s="771"/>
      <c r="CH56" s="772"/>
      <c r="CI56" s="773"/>
      <c r="CJ56" s="773"/>
      <c r="CK56" s="773"/>
      <c r="CL56" s="774"/>
      <c r="CM56" s="772"/>
      <c r="CN56" s="773"/>
      <c r="CO56" s="773"/>
      <c r="CP56" s="773"/>
      <c r="CQ56" s="774"/>
      <c r="CR56" s="772"/>
      <c r="CS56" s="773"/>
      <c r="CT56" s="773"/>
      <c r="CU56" s="773"/>
      <c r="CV56" s="774"/>
      <c r="CW56" s="772"/>
      <c r="CX56" s="773"/>
      <c r="CY56" s="773"/>
      <c r="CZ56" s="773"/>
      <c r="DA56" s="774"/>
      <c r="DB56" s="772"/>
      <c r="DC56" s="773"/>
      <c r="DD56" s="773"/>
      <c r="DE56" s="773"/>
      <c r="DF56" s="774"/>
      <c r="DG56" s="772"/>
      <c r="DH56" s="773"/>
      <c r="DI56" s="773"/>
      <c r="DJ56" s="773"/>
      <c r="DK56" s="774"/>
      <c r="DL56" s="772"/>
      <c r="DM56" s="773"/>
      <c r="DN56" s="773"/>
      <c r="DO56" s="773"/>
      <c r="DP56" s="774"/>
      <c r="DQ56" s="772"/>
      <c r="DR56" s="773"/>
      <c r="DS56" s="773"/>
      <c r="DT56" s="773"/>
      <c r="DU56" s="774"/>
      <c r="DV56" s="769"/>
      <c r="DW56" s="770"/>
      <c r="DX56" s="770"/>
      <c r="DY56" s="770"/>
      <c r="DZ56" s="775"/>
      <c r="EA56" s="224"/>
    </row>
    <row r="57" spans="1:131" ht="26.25" customHeight="1" x14ac:dyDescent="0.15">
      <c r="A57" s="233">
        <v>30</v>
      </c>
      <c r="B57" s="736"/>
      <c r="C57" s="737"/>
      <c r="D57" s="737"/>
      <c r="E57" s="737"/>
      <c r="F57" s="737"/>
      <c r="G57" s="737"/>
      <c r="H57" s="737"/>
      <c r="I57" s="737"/>
      <c r="J57" s="737"/>
      <c r="K57" s="737"/>
      <c r="L57" s="737"/>
      <c r="M57" s="737"/>
      <c r="N57" s="737"/>
      <c r="O57" s="737"/>
      <c r="P57" s="738"/>
      <c r="Q57" s="822"/>
      <c r="R57" s="823"/>
      <c r="S57" s="823"/>
      <c r="T57" s="823"/>
      <c r="U57" s="823"/>
      <c r="V57" s="823"/>
      <c r="W57" s="823"/>
      <c r="X57" s="823"/>
      <c r="Y57" s="823"/>
      <c r="Z57" s="823"/>
      <c r="AA57" s="823"/>
      <c r="AB57" s="823"/>
      <c r="AC57" s="823"/>
      <c r="AD57" s="823"/>
      <c r="AE57" s="824"/>
      <c r="AF57" s="742"/>
      <c r="AG57" s="743"/>
      <c r="AH57" s="743"/>
      <c r="AI57" s="743"/>
      <c r="AJ57" s="744"/>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9"/>
      <c r="BT57" s="770"/>
      <c r="BU57" s="770"/>
      <c r="BV57" s="770"/>
      <c r="BW57" s="770"/>
      <c r="BX57" s="770"/>
      <c r="BY57" s="770"/>
      <c r="BZ57" s="770"/>
      <c r="CA57" s="770"/>
      <c r="CB57" s="770"/>
      <c r="CC57" s="770"/>
      <c r="CD57" s="770"/>
      <c r="CE57" s="770"/>
      <c r="CF57" s="770"/>
      <c r="CG57" s="771"/>
      <c r="CH57" s="772"/>
      <c r="CI57" s="773"/>
      <c r="CJ57" s="773"/>
      <c r="CK57" s="773"/>
      <c r="CL57" s="774"/>
      <c r="CM57" s="772"/>
      <c r="CN57" s="773"/>
      <c r="CO57" s="773"/>
      <c r="CP57" s="773"/>
      <c r="CQ57" s="774"/>
      <c r="CR57" s="772"/>
      <c r="CS57" s="773"/>
      <c r="CT57" s="773"/>
      <c r="CU57" s="773"/>
      <c r="CV57" s="774"/>
      <c r="CW57" s="772"/>
      <c r="CX57" s="773"/>
      <c r="CY57" s="773"/>
      <c r="CZ57" s="773"/>
      <c r="DA57" s="774"/>
      <c r="DB57" s="772"/>
      <c r="DC57" s="773"/>
      <c r="DD57" s="773"/>
      <c r="DE57" s="773"/>
      <c r="DF57" s="774"/>
      <c r="DG57" s="772"/>
      <c r="DH57" s="773"/>
      <c r="DI57" s="773"/>
      <c r="DJ57" s="773"/>
      <c r="DK57" s="774"/>
      <c r="DL57" s="772"/>
      <c r="DM57" s="773"/>
      <c r="DN57" s="773"/>
      <c r="DO57" s="773"/>
      <c r="DP57" s="774"/>
      <c r="DQ57" s="772"/>
      <c r="DR57" s="773"/>
      <c r="DS57" s="773"/>
      <c r="DT57" s="773"/>
      <c r="DU57" s="774"/>
      <c r="DV57" s="769"/>
      <c r="DW57" s="770"/>
      <c r="DX57" s="770"/>
      <c r="DY57" s="770"/>
      <c r="DZ57" s="775"/>
      <c r="EA57" s="224"/>
    </row>
    <row r="58" spans="1:131" ht="26.25" customHeight="1" x14ac:dyDescent="0.15">
      <c r="A58" s="233">
        <v>31</v>
      </c>
      <c r="B58" s="736"/>
      <c r="C58" s="737"/>
      <c r="D58" s="737"/>
      <c r="E58" s="737"/>
      <c r="F58" s="737"/>
      <c r="G58" s="737"/>
      <c r="H58" s="737"/>
      <c r="I58" s="737"/>
      <c r="J58" s="737"/>
      <c r="K58" s="737"/>
      <c r="L58" s="737"/>
      <c r="M58" s="737"/>
      <c r="N58" s="737"/>
      <c r="O58" s="737"/>
      <c r="P58" s="738"/>
      <c r="Q58" s="822"/>
      <c r="R58" s="823"/>
      <c r="S58" s="823"/>
      <c r="T58" s="823"/>
      <c r="U58" s="823"/>
      <c r="V58" s="823"/>
      <c r="W58" s="823"/>
      <c r="X58" s="823"/>
      <c r="Y58" s="823"/>
      <c r="Z58" s="823"/>
      <c r="AA58" s="823"/>
      <c r="AB58" s="823"/>
      <c r="AC58" s="823"/>
      <c r="AD58" s="823"/>
      <c r="AE58" s="824"/>
      <c r="AF58" s="742"/>
      <c r="AG58" s="743"/>
      <c r="AH58" s="743"/>
      <c r="AI58" s="743"/>
      <c r="AJ58" s="744"/>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9"/>
      <c r="BT58" s="770"/>
      <c r="BU58" s="770"/>
      <c r="BV58" s="770"/>
      <c r="BW58" s="770"/>
      <c r="BX58" s="770"/>
      <c r="BY58" s="770"/>
      <c r="BZ58" s="770"/>
      <c r="CA58" s="770"/>
      <c r="CB58" s="770"/>
      <c r="CC58" s="770"/>
      <c r="CD58" s="770"/>
      <c r="CE58" s="770"/>
      <c r="CF58" s="770"/>
      <c r="CG58" s="771"/>
      <c r="CH58" s="772"/>
      <c r="CI58" s="773"/>
      <c r="CJ58" s="773"/>
      <c r="CK58" s="773"/>
      <c r="CL58" s="774"/>
      <c r="CM58" s="772"/>
      <c r="CN58" s="773"/>
      <c r="CO58" s="773"/>
      <c r="CP58" s="773"/>
      <c r="CQ58" s="774"/>
      <c r="CR58" s="772"/>
      <c r="CS58" s="773"/>
      <c r="CT58" s="773"/>
      <c r="CU58" s="773"/>
      <c r="CV58" s="774"/>
      <c r="CW58" s="772"/>
      <c r="CX58" s="773"/>
      <c r="CY58" s="773"/>
      <c r="CZ58" s="773"/>
      <c r="DA58" s="774"/>
      <c r="DB58" s="772"/>
      <c r="DC58" s="773"/>
      <c r="DD58" s="773"/>
      <c r="DE58" s="773"/>
      <c r="DF58" s="774"/>
      <c r="DG58" s="772"/>
      <c r="DH58" s="773"/>
      <c r="DI58" s="773"/>
      <c r="DJ58" s="773"/>
      <c r="DK58" s="774"/>
      <c r="DL58" s="772"/>
      <c r="DM58" s="773"/>
      <c r="DN58" s="773"/>
      <c r="DO58" s="773"/>
      <c r="DP58" s="774"/>
      <c r="DQ58" s="772"/>
      <c r="DR58" s="773"/>
      <c r="DS58" s="773"/>
      <c r="DT58" s="773"/>
      <c r="DU58" s="774"/>
      <c r="DV58" s="769"/>
      <c r="DW58" s="770"/>
      <c r="DX58" s="770"/>
      <c r="DY58" s="770"/>
      <c r="DZ58" s="775"/>
      <c r="EA58" s="224"/>
    </row>
    <row r="59" spans="1:131" ht="26.25" customHeight="1" x14ac:dyDescent="0.15">
      <c r="A59" s="233">
        <v>32</v>
      </c>
      <c r="B59" s="736"/>
      <c r="C59" s="737"/>
      <c r="D59" s="737"/>
      <c r="E59" s="737"/>
      <c r="F59" s="737"/>
      <c r="G59" s="737"/>
      <c r="H59" s="737"/>
      <c r="I59" s="737"/>
      <c r="J59" s="737"/>
      <c r="K59" s="737"/>
      <c r="L59" s="737"/>
      <c r="M59" s="737"/>
      <c r="N59" s="737"/>
      <c r="O59" s="737"/>
      <c r="P59" s="738"/>
      <c r="Q59" s="822"/>
      <c r="R59" s="823"/>
      <c r="S59" s="823"/>
      <c r="T59" s="823"/>
      <c r="U59" s="823"/>
      <c r="V59" s="823"/>
      <c r="W59" s="823"/>
      <c r="X59" s="823"/>
      <c r="Y59" s="823"/>
      <c r="Z59" s="823"/>
      <c r="AA59" s="823"/>
      <c r="AB59" s="823"/>
      <c r="AC59" s="823"/>
      <c r="AD59" s="823"/>
      <c r="AE59" s="824"/>
      <c r="AF59" s="742"/>
      <c r="AG59" s="743"/>
      <c r="AH59" s="743"/>
      <c r="AI59" s="743"/>
      <c r="AJ59" s="744"/>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9"/>
      <c r="BT59" s="770"/>
      <c r="BU59" s="770"/>
      <c r="BV59" s="770"/>
      <c r="BW59" s="770"/>
      <c r="BX59" s="770"/>
      <c r="BY59" s="770"/>
      <c r="BZ59" s="770"/>
      <c r="CA59" s="770"/>
      <c r="CB59" s="770"/>
      <c r="CC59" s="770"/>
      <c r="CD59" s="770"/>
      <c r="CE59" s="770"/>
      <c r="CF59" s="770"/>
      <c r="CG59" s="771"/>
      <c r="CH59" s="772"/>
      <c r="CI59" s="773"/>
      <c r="CJ59" s="773"/>
      <c r="CK59" s="773"/>
      <c r="CL59" s="774"/>
      <c r="CM59" s="772"/>
      <c r="CN59" s="773"/>
      <c r="CO59" s="773"/>
      <c r="CP59" s="773"/>
      <c r="CQ59" s="774"/>
      <c r="CR59" s="772"/>
      <c r="CS59" s="773"/>
      <c r="CT59" s="773"/>
      <c r="CU59" s="773"/>
      <c r="CV59" s="774"/>
      <c r="CW59" s="772"/>
      <c r="CX59" s="773"/>
      <c r="CY59" s="773"/>
      <c r="CZ59" s="773"/>
      <c r="DA59" s="774"/>
      <c r="DB59" s="772"/>
      <c r="DC59" s="773"/>
      <c r="DD59" s="773"/>
      <c r="DE59" s="773"/>
      <c r="DF59" s="774"/>
      <c r="DG59" s="772"/>
      <c r="DH59" s="773"/>
      <c r="DI59" s="773"/>
      <c r="DJ59" s="773"/>
      <c r="DK59" s="774"/>
      <c r="DL59" s="772"/>
      <c r="DM59" s="773"/>
      <c r="DN59" s="773"/>
      <c r="DO59" s="773"/>
      <c r="DP59" s="774"/>
      <c r="DQ59" s="772"/>
      <c r="DR59" s="773"/>
      <c r="DS59" s="773"/>
      <c r="DT59" s="773"/>
      <c r="DU59" s="774"/>
      <c r="DV59" s="769"/>
      <c r="DW59" s="770"/>
      <c r="DX59" s="770"/>
      <c r="DY59" s="770"/>
      <c r="DZ59" s="775"/>
      <c r="EA59" s="224"/>
    </row>
    <row r="60" spans="1:131" ht="26.25" customHeight="1" x14ac:dyDescent="0.15">
      <c r="A60" s="233">
        <v>33</v>
      </c>
      <c r="B60" s="736"/>
      <c r="C60" s="737"/>
      <c r="D60" s="737"/>
      <c r="E60" s="737"/>
      <c r="F60" s="737"/>
      <c r="G60" s="737"/>
      <c r="H60" s="737"/>
      <c r="I60" s="737"/>
      <c r="J60" s="737"/>
      <c r="K60" s="737"/>
      <c r="L60" s="737"/>
      <c r="M60" s="737"/>
      <c r="N60" s="737"/>
      <c r="O60" s="737"/>
      <c r="P60" s="738"/>
      <c r="Q60" s="822"/>
      <c r="R60" s="823"/>
      <c r="S60" s="823"/>
      <c r="T60" s="823"/>
      <c r="U60" s="823"/>
      <c r="V60" s="823"/>
      <c r="W60" s="823"/>
      <c r="X60" s="823"/>
      <c r="Y60" s="823"/>
      <c r="Z60" s="823"/>
      <c r="AA60" s="823"/>
      <c r="AB60" s="823"/>
      <c r="AC60" s="823"/>
      <c r="AD60" s="823"/>
      <c r="AE60" s="824"/>
      <c r="AF60" s="742"/>
      <c r="AG60" s="743"/>
      <c r="AH60" s="743"/>
      <c r="AI60" s="743"/>
      <c r="AJ60" s="744"/>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9"/>
      <c r="BT60" s="770"/>
      <c r="BU60" s="770"/>
      <c r="BV60" s="770"/>
      <c r="BW60" s="770"/>
      <c r="BX60" s="770"/>
      <c r="BY60" s="770"/>
      <c r="BZ60" s="770"/>
      <c r="CA60" s="770"/>
      <c r="CB60" s="770"/>
      <c r="CC60" s="770"/>
      <c r="CD60" s="770"/>
      <c r="CE60" s="770"/>
      <c r="CF60" s="770"/>
      <c r="CG60" s="771"/>
      <c r="CH60" s="772"/>
      <c r="CI60" s="773"/>
      <c r="CJ60" s="773"/>
      <c r="CK60" s="773"/>
      <c r="CL60" s="774"/>
      <c r="CM60" s="772"/>
      <c r="CN60" s="773"/>
      <c r="CO60" s="773"/>
      <c r="CP60" s="773"/>
      <c r="CQ60" s="774"/>
      <c r="CR60" s="772"/>
      <c r="CS60" s="773"/>
      <c r="CT60" s="773"/>
      <c r="CU60" s="773"/>
      <c r="CV60" s="774"/>
      <c r="CW60" s="772"/>
      <c r="CX60" s="773"/>
      <c r="CY60" s="773"/>
      <c r="CZ60" s="773"/>
      <c r="DA60" s="774"/>
      <c r="DB60" s="772"/>
      <c r="DC60" s="773"/>
      <c r="DD60" s="773"/>
      <c r="DE60" s="773"/>
      <c r="DF60" s="774"/>
      <c r="DG60" s="772"/>
      <c r="DH60" s="773"/>
      <c r="DI60" s="773"/>
      <c r="DJ60" s="773"/>
      <c r="DK60" s="774"/>
      <c r="DL60" s="772"/>
      <c r="DM60" s="773"/>
      <c r="DN60" s="773"/>
      <c r="DO60" s="773"/>
      <c r="DP60" s="774"/>
      <c r="DQ60" s="772"/>
      <c r="DR60" s="773"/>
      <c r="DS60" s="773"/>
      <c r="DT60" s="773"/>
      <c r="DU60" s="774"/>
      <c r="DV60" s="769"/>
      <c r="DW60" s="770"/>
      <c r="DX60" s="770"/>
      <c r="DY60" s="770"/>
      <c r="DZ60" s="775"/>
      <c r="EA60" s="224"/>
    </row>
    <row r="61" spans="1:131" ht="26.25" customHeight="1" thickBot="1" x14ac:dyDescent="0.2">
      <c r="A61" s="233">
        <v>34</v>
      </c>
      <c r="B61" s="736"/>
      <c r="C61" s="737"/>
      <c r="D61" s="737"/>
      <c r="E61" s="737"/>
      <c r="F61" s="737"/>
      <c r="G61" s="737"/>
      <c r="H61" s="737"/>
      <c r="I61" s="737"/>
      <c r="J61" s="737"/>
      <c r="K61" s="737"/>
      <c r="L61" s="737"/>
      <c r="M61" s="737"/>
      <c r="N61" s="737"/>
      <c r="O61" s="737"/>
      <c r="P61" s="738"/>
      <c r="Q61" s="822"/>
      <c r="R61" s="823"/>
      <c r="S61" s="823"/>
      <c r="T61" s="823"/>
      <c r="U61" s="823"/>
      <c r="V61" s="823"/>
      <c r="W61" s="823"/>
      <c r="X61" s="823"/>
      <c r="Y61" s="823"/>
      <c r="Z61" s="823"/>
      <c r="AA61" s="823"/>
      <c r="AB61" s="823"/>
      <c r="AC61" s="823"/>
      <c r="AD61" s="823"/>
      <c r="AE61" s="824"/>
      <c r="AF61" s="742"/>
      <c r="AG61" s="743"/>
      <c r="AH61" s="743"/>
      <c r="AI61" s="743"/>
      <c r="AJ61" s="744"/>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9"/>
      <c r="BT61" s="770"/>
      <c r="BU61" s="770"/>
      <c r="BV61" s="770"/>
      <c r="BW61" s="770"/>
      <c r="BX61" s="770"/>
      <c r="BY61" s="770"/>
      <c r="BZ61" s="770"/>
      <c r="CA61" s="770"/>
      <c r="CB61" s="770"/>
      <c r="CC61" s="770"/>
      <c r="CD61" s="770"/>
      <c r="CE61" s="770"/>
      <c r="CF61" s="770"/>
      <c r="CG61" s="771"/>
      <c r="CH61" s="772"/>
      <c r="CI61" s="773"/>
      <c r="CJ61" s="773"/>
      <c r="CK61" s="773"/>
      <c r="CL61" s="774"/>
      <c r="CM61" s="772"/>
      <c r="CN61" s="773"/>
      <c r="CO61" s="773"/>
      <c r="CP61" s="773"/>
      <c r="CQ61" s="774"/>
      <c r="CR61" s="772"/>
      <c r="CS61" s="773"/>
      <c r="CT61" s="773"/>
      <c r="CU61" s="773"/>
      <c r="CV61" s="774"/>
      <c r="CW61" s="772"/>
      <c r="CX61" s="773"/>
      <c r="CY61" s="773"/>
      <c r="CZ61" s="773"/>
      <c r="DA61" s="774"/>
      <c r="DB61" s="772"/>
      <c r="DC61" s="773"/>
      <c r="DD61" s="773"/>
      <c r="DE61" s="773"/>
      <c r="DF61" s="774"/>
      <c r="DG61" s="772"/>
      <c r="DH61" s="773"/>
      <c r="DI61" s="773"/>
      <c r="DJ61" s="773"/>
      <c r="DK61" s="774"/>
      <c r="DL61" s="772"/>
      <c r="DM61" s="773"/>
      <c r="DN61" s="773"/>
      <c r="DO61" s="773"/>
      <c r="DP61" s="774"/>
      <c r="DQ61" s="772"/>
      <c r="DR61" s="773"/>
      <c r="DS61" s="773"/>
      <c r="DT61" s="773"/>
      <c r="DU61" s="774"/>
      <c r="DV61" s="769"/>
      <c r="DW61" s="770"/>
      <c r="DX61" s="770"/>
      <c r="DY61" s="770"/>
      <c r="DZ61" s="775"/>
      <c r="EA61" s="224"/>
    </row>
    <row r="62" spans="1:131" ht="26.25" customHeight="1" x14ac:dyDescent="0.15">
      <c r="A62" s="233">
        <v>35</v>
      </c>
      <c r="B62" s="736"/>
      <c r="C62" s="737"/>
      <c r="D62" s="737"/>
      <c r="E62" s="737"/>
      <c r="F62" s="737"/>
      <c r="G62" s="737"/>
      <c r="H62" s="737"/>
      <c r="I62" s="737"/>
      <c r="J62" s="737"/>
      <c r="K62" s="737"/>
      <c r="L62" s="737"/>
      <c r="M62" s="737"/>
      <c r="N62" s="737"/>
      <c r="O62" s="737"/>
      <c r="P62" s="738"/>
      <c r="Q62" s="822"/>
      <c r="R62" s="823"/>
      <c r="S62" s="823"/>
      <c r="T62" s="823"/>
      <c r="U62" s="823"/>
      <c r="V62" s="823"/>
      <c r="W62" s="823"/>
      <c r="X62" s="823"/>
      <c r="Y62" s="823"/>
      <c r="Z62" s="823"/>
      <c r="AA62" s="823"/>
      <c r="AB62" s="823"/>
      <c r="AC62" s="823"/>
      <c r="AD62" s="823"/>
      <c r="AE62" s="824"/>
      <c r="AF62" s="742"/>
      <c r="AG62" s="743"/>
      <c r="AH62" s="743"/>
      <c r="AI62" s="743"/>
      <c r="AJ62" s="744"/>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406</v>
      </c>
      <c r="BK62" s="793"/>
      <c r="BL62" s="793"/>
      <c r="BM62" s="793"/>
      <c r="BN62" s="794"/>
      <c r="BO62" s="236"/>
      <c r="BP62" s="236"/>
      <c r="BQ62" s="233">
        <v>56</v>
      </c>
      <c r="BR62" s="234"/>
      <c r="BS62" s="769"/>
      <c r="BT62" s="770"/>
      <c r="BU62" s="770"/>
      <c r="BV62" s="770"/>
      <c r="BW62" s="770"/>
      <c r="BX62" s="770"/>
      <c r="BY62" s="770"/>
      <c r="BZ62" s="770"/>
      <c r="CA62" s="770"/>
      <c r="CB62" s="770"/>
      <c r="CC62" s="770"/>
      <c r="CD62" s="770"/>
      <c r="CE62" s="770"/>
      <c r="CF62" s="770"/>
      <c r="CG62" s="771"/>
      <c r="CH62" s="772"/>
      <c r="CI62" s="773"/>
      <c r="CJ62" s="773"/>
      <c r="CK62" s="773"/>
      <c r="CL62" s="774"/>
      <c r="CM62" s="772"/>
      <c r="CN62" s="773"/>
      <c r="CO62" s="773"/>
      <c r="CP62" s="773"/>
      <c r="CQ62" s="774"/>
      <c r="CR62" s="772"/>
      <c r="CS62" s="773"/>
      <c r="CT62" s="773"/>
      <c r="CU62" s="773"/>
      <c r="CV62" s="774"/>
      <c r="CW62" s="772"/>
      <c r="CX62" s="773"/>
      <c r="CY62" s="773"/>
      <c r="CZ62" s="773"/>
      <c r="DA62" s="774"/>
      <c r="DB62" s="772"/>
      <c r="DC62" s="773"/>
      <c r="DD62" s="773"/>
      <c r="DE62" s="773"/>
      <c r="DF62" s="774"/>
      <c r="DG62" s="772"/>
      <c r="DH62" s="773"/>
      <c r="DI62" s="773"/>
      <c r="DJ62" s="773"/>
      <c r="DK62" s="774"/>
      <c r="DL62" s="772"/>
      <c r="DM62" s="773"/>
      <c r="DN62" s="773"/>
      <c r="DO62" s="773"/>
      <c r="DP62" s="774"/>
      <c r="DQ62" s="772"/>
      <c r="DR62" s="773"/>
      <c r="DS62" s="773"/>
      <c r="DT62" s="773"/>
      <c r="DU62" s="774"/>
      <c r="DV62" s="769"/>
      <c r="DW62" s="770"/>
      <c r="DX62" s="770"/>
      <c r="DY62" s="770"/>
      <c r="DZ62" s="775"/>
      <c r="EA62" s="224"/>
    </row>
    <row r="63" spans="1:131" ht="26.25" customHeight="1" thickBot="1" x14ac:dyDescent="0.2">
      <c r="A63" s="235" t="s">
        <v>387</v>
      </c>
      <c r="B63" s="776" t="s">
        <v>407</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2939</v>
      </c>
      <c r="AG63" s="831"/>
      <c r="AH63" s="831"/>
      <c r="AI63" s="831"/>
      <c r="AJ63" s="832"/>
      <c r="AK63" s="833"/>
      <c r="AL63" s="828"/>
      <c r="AM63" s="828"/>
      <c r="AN63" s="828"/>
      <c r="AO63" s="828"/>
      <c r="AP63" s="831">
        <v>14645</v>
      </c>
      <c r="AQ63" s="831"/>
      <c r="AR63" s="831"/>
      <c r="AS63" s="831"/>
      <c r="AT63" s="831"/>
      <c r="AU63" s="831">
        <v>6523</v>
      </c>
      <c r="AV63" s="831"/>
      <c r="AW63" s="831"/>
      <c r="AX63" s="831"/>
      <c r="AY63" s="831"/>
      <c r="AZ63" s="835"/>
      <c r="BA63" s="835"/>
      <c r="BB63" s="835"/>
      <c r="BC63" s="835"/>
      <c r="BD63" s="835"/>
      <c r="BE63" s="836"/>
      <c r="BF63" s="836"/>
      <c r="BG63" s="836"/>
      <c r="BH63" s="836"/>
      <c r="BI63" s="837"/>
      <c r="BJ63" s="838" t="s">
        <v>129</v>
      </c>
      <c r="BK63" s="839"/>
      <c r="BL63" s="839"/>
      <c r="BM63" s="839"/>
      <c r="BN63" s="840"/>
      <c r="BO63" s="236"/>
      <c r="BP63" s="236"/>
      <c r="BQ63" s="233">
        <v>57</v>
      </c>
      <c r="BR63" s="234"/>
      <c r="BS63" s="769"/>
      <c r="BT63" s="770"/>
      <c r="BU63" s="770"/>
      <c r="BV63" s="770"/>
      <c r="BW63" s="770"/>
      <c r="BX63" s="770"/>
      <c r="BY63" s="770"/>
      <c r="BZ63" s="770"/>
      <c r="CA63" s="770"/>
      <c r="CB63" s="770"/>
      <c r="CC63" s="770"/>
      <c r="CD63" s="770"/>
      <c r="CE63" s="770"/>
      <c r="CF63" s="770"/>
      <c r="CG63" s="771"/>
      <c r="CH63" s="772"/>
      <c r="CI63" s="773"/>
      <c r="CJ63" s="773"/>
      <c r="CK63" s="773"/>
      <c r="CL63" s="774"/>
      <c r="CM63" s="772"/>
      <c r="CN63" s="773"/>
      <c r="CO63" s="773"/>
      <c r="CP63" s="773"/>
      <c r="CQ63" s="774"/>
      <c r="CR63" s="772"/>
      <c r="CS63" s="773"/>
      <c r="CT63" s="773"/>
      <c r="CU63" s="773"/>
      <c r="CV63" s="774"/>
      <c r="CW63" s="772"/>
      <c r="CX63" s="773"/>
      <c r="CY63" s="773"/>
      <c r="CZ63" s="773"/>
      <c r="DA63" s="774"/>
      <c r="DB63" s="772"/>
      <c r="DC63" s="773"/>
      <c r="DD63" s="773"/>
      <c r="DE63" s="773"/>
      <c r="DF63" s="774"/>
      <c r="DG63" s="772"/>
      <c r="DH63" s="773"/>
      <c r="DI63" s="773"/>
      <c r="DJ63" s="773"/>
      <c r="DK63" s="774"/>
      <c r="DL63" s="772"/>
      <c r="DM63" s="773"/>
      <c r="DN63" s="773"/>
      <c r="DO63" s="773"/>
      <c r="DP63" s="774"/>
      <c r="DQ63" s="772"/>
      <c r="DR63" s="773"/>
      <c r="DS63" s="773"/>
      <c r="DT63" s="773"/>
      <c r="DU63" s="774"/>
      <c r="DV63" s="769"/>
      <c r="DW63" s="770"/>
      <c r="DX63" s="770"/>
      <c r="DY63" s="770"/>
      <c r="DZ63" s="775"/>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9"/>
      <c r="BT64" s="770"/>
      <c r="BU64" s="770"/>
      <c r="BV64" s="770"/>
      <c r="BW64" s="770"/>
      <c r="BX64" s="770"/>
      <c r="BY64" s="770"/>
      <c r="BZ64" s="770"/>
      <c r="CA64" s="770"/>
      <c r="CB64" s="770"/>
      <c r="CC64" s="770"/>
      <c r="CD64" s="770"/>
      <c r="CE64" s="770"/>
      <c r="CF64" s="770"/>
      <c r="CG64" s="771"/>
      <c r="CH64" s="772"/>
      <c r="CI64" s="773"/>
      <c r="CJ64" s="773"/>
      <c r="CK64" s="773"/>
      <c r="CL64" s="774"/>
      <c r="CM64" s="772"/>
      <c r="CN64" s="773"/>
      <c r="CO64" s="773"/>
      <c r="CP64" s="773"/>
      <c r="CQ64" s="774"/>
      <c r="CR64" s="772"/>
      <c r="CS64" s="773"/>
      <c r="CT64" s="773"/>
      <c r="CU64" s="773"/>
      <c r="CV64" s="774"/>
      <c r="CW64" s="772"/>
      <c r="CX64" s="773"/>
      <c r="CY64" s="773"/>
      <c r="CZ64" s="773"/>
      <c r="DA64" s="774"/>
      <c r="DB64" s="772"/>
      <c r="DC64" s="773"/>
      <c r="DD64" s="773"/>
      <c r="DE64" s="773"/>
      <c r="DF64" s="774"/>
      <c r="DG64" s="772"/>
      <c r="DH64" s="773"/>
      <c r="DI64" s="773"/>
      <c r="DJ64" s="773"/>
      <c r="DK64" s="774"/>
      <c r="DL64" s="772"/>
      <c r="DM64" s="773"/>
      <c r="DN64" s="773"/>
      <c r="DO64" s="773"/>
      <c r="DP64" s="774"/>
      <c r="DQ64" s="772"/>
      <c r="DR64" s="773"/>
      <c r="DS64" s="773"/>
      <c r="DT64" s="773"/>
      <c r="DU64" s="774"/>
      <c r="DV64" s="769"/>
      <c r="DW64" s="770"/>
      <c r="DX64" s="770"/>
      <c r="DY64" s="770"/>
      <c r="DZ64" s="775"/>
      <c r="EA64" s="224"/>
    </row>
    <row r="65" spans="1:131" ht="26.25" customHeight="1" thickBot="1" x14ac:dyDescent="0.2">
      <c r="A65" s="226" t="s">
        <v>408</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9"/>
      <c r="BT65" s="770"/>
      <c r="BU65" s="770"/>
      <c r="BV65" s="770"/>
      <c r="BW65" s="770"/>
      <c r="BX65" s="770"/>
      <c r="BY65" s="770"/>
      <c r="BZ65" s="770"/>
      <c r="CA65" s="770"/>
      <c r="CB65" s="770"/>
      <c r="CC65" s="770"/>
      <c r="CD65" s="770"/>
      <c r="CE65" s="770"/>
      <c r="CF65" s="770"/>
      <c r="CG65" s="771"/>
      <c r="CH65" s="772"/>
      <c r="CI65" s="773"/>
      <c r="CJ65" s="773"/>
      <c r="CK65" s="773"/>
      <c r="CL65" s="774"/>
      <c r="CM65" s="772"/>
      <c r="CN65" s="773"/>
      <c r="CO65" s="773"/>
      <c r="CP65" s="773"/>
      <c r="CQ65" s="774"/>
      <c r="CR65" s="772"/>
      <c r="CS65" s="773"/>
      <c r="CT65" s="773"/>
      <c r="CU65" s="773"/>
      <c r="CV65" s="774"/>
      <c r="CW65" s="772"/>
      <c r="CX65" s="773"/>
      <c r="CY65" s="773"/>
      <c r="CZ65" s="773"/>
      <c r="DA65" s="774"/>
      <c r="DB65" s="772"/>
      <c r="DC65" s="773"/>
      <c r="DD65" s="773"/>
      <c r="DE65" s="773"/>
      <c r="DF65" s="774"/>
      <c r="DG65" s="772"/>
      <c r="DH65" s="773"/>
      <c r="DI65" s="773"/>
      <c r="DJ65" s="773"/>
      <c r="DK65" s="774"/>
      <c r="DL65" s="772"/>
      <c r="DM65" s="773"/>
      <c r="DN65" s="773"/>
      <c r="DO65" s="773"/>
      <c r="DP65" s="774"/>
      <c r="DQ65" s="772"/>
      <c r="DR65" s="773"/>
      <c r="DS65" s="773"/>
      <c r="DT65" s="773"/>
      <c r="DU65" s="774"/>
      <c r="DV65" s="769"/>
      <c r="DW65" s="770"/>
      <c r="DX65" s="770"/>
      <c r="DY65" s="770"/>
      <c r="DZ65" s="775"/>
      <c r="EA65" s="224"/>
    </row>
    <row r="66" spans="1:131" ht="26.25" customHeight="1" x14ac:dyDescent="0.15">
      <c r="A66" s="716" t="s">
        <v>409</v>
      </c>
      <c r="B66" s="717"/>
      <c r="C66" s="717"/>
      <c r="D66" s="717"/>
      <c r="E66" s="717"/>
      <c r="F66" s="717"/>
      <c r="G66" s="717"/>
      <c r="H66" s="717"/>
      <c r="I66" s="717"/>
      <c r="J66" s="717"/>
      <c r="K66" s="717"/>
      <c r="L66" s="717"/>
      <c r="M66" s="717"/>
      <c r="N66" s="717"/>
      <c r="O66" s="717"/>
      <c r="P66" s="718"/>
      <c r="Q66" s="712" t="s">
        <v>391</v>
      </c>
      <c r="R66" s="708"/>
      <c r="S66" s="708"/>
      <c r="T66" s="708"/>
      <c r="U66" s="709"/>
      <c r="V66" s="712" t="s">
        <v>410</v>
      </c>
      <c r="W66" s="708"/>
      <c r="X66" s="708"/>
      <c r="Y66" s="708"/>
      <c r="Z66" s="709"/>
      <c r="AA66" s="712" t="s">
        <v>411</v>
      </c>
      <c r="AB66" s="708"/>
      <c r="AC66" s="708"/>
      <c r="AD66" s="708"/>
      <c r="AE66" s="709"/>
      <c r="AF66" s="841" t="s">
        <v>394</v>
      </c>
      <c r="AG66" s="802"/>
      <c r="AH66" s="802"/>
      <c r="AI66" s="802"/>
      <c r="AJ66" s="842"/>
      <c r="AK66" s="712" t="s">
        <v>412</v>
      </c>
      <c r="AL66" s="717"/>
      <c r="AM66" s="717"/>
      <c r="AN66" s="717"/>
      <c r="AO66" s="718"/>
      <c r="AP66" s="712" t="s">
        <v>396</v>
      </c>
      <c r="AQ66" s="708"/>
      <c r="AR66" s="708"/>
      <c r="AS66" s="708"/>
      <c r="AT66" s="709"/>
      <c r="AU66" s="712" t="s">
        <v>413</v>
      </c>
      <c r="AV66" s="708"/>
      <c r="AW66" s="708"/>
      <c r="AX66" s="708"/>
      <c r="AY66" s="709"/>
      <c r="AZ66" s="712" t="s">
        <v>375</v>
      </c>
      <c r="BA66" s="708"/>
      <c r="BB66" s="708"/>
      <c r="BC66" s="708"/>
      <c r="BD66" s="714"/>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9"/>
      <c r="B67" s="720"/>
      <c r="C67" s="720"/>
      <c r="D67" s="720"/>
      <c r="E67" s="720"/>
      <c r="F67" s="720"/>
      <c r="G67" s="720"/>
      <c r="H67" s="720"/>
      <c r="I67" s="720"/>
      <c r="J67" s="720"/>
      <c r="K67" s="720"/>
      <c r="L67" s="720"/>
      <c r="M67" s="720"/>
      <c r="N67" s="720"/>
      <c r="O67" s="720"/>
      <c r="P67" s="721"/>
      <c r="Q67" s="713"/>
      <c r="R67" s="710"/>
      <c r="S67" s="710"/>
      <c r="T67" s="710"/>
      <c r="U67" s="711"/>
      <c r="V67" s="713"/>
      <c r="W67" s="710"/>
      <c r="X67" s="710"/>
      <c r="Y67" s="710"/>
      <c r="Z67" s="711"/>
      <c r="AA67" s="713"/>
      <c r="AB67" s="710"/>
      <c r="AC67" s="710"/>
      <c r="AD67" s="710"/>
      <c r="AE67" s="711"/>
      <c r="AF67" s="843"/>
      <c r="AG67" s="805"/>
      <c r="AH67" s="805"/>
      <c r="AI67" s="805"/>
      <c r="AJ67" s="844"/>
      <c r="AK67" s="845"/>
      <c r="AL67" s="720"/>
      <c r="AM67" s="720"/>
      <c r="AN67" s="720"/>
      <c r="AO67" s="721"/>
      <c r="AP67" s="713"/>
      <c r="AQ67" s="710"/>
      <c r="AR67" s="710"/>
      <c r="AS67" s="710"/>
      <c r="AT67" s="711"/>
      <c r="AU67" s="713"/>
      <c r="AV67" s="710"/>
      <c r="AW67" s="710"/>
      <c r="AX67" s="710"/>
      <c r="AY67" s="711"/>
      <c r="AZ67" s="713"/>
      <c r="BA67" s="710"/>
      <c r="BB67" s="710"/>
      <c r="BC67" s="710"/>
      <c r="BD67" s="715"/>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1">
        <v>1</v>
      </c>
      <c r="B68" s="856" t="s">
        <v>571</v>
      </c>
      <c r="C68" s="857"/>
      <c r="D68" s="857"/>
      <c r="E68" s="857"/>
      <c r="F68" s="857"/>
      <c r="G68" s="857"/>
      <c r="H68" s="857"/>
      <c r="I68" s="857"/>
      <c r="J68" s="857"/>
      <c r="K68" s="857"/>
      <c r="L68" s="857"/>
      <c r="M68" s="857"/>
      <c r="N68" s="857"/>
      <c r="O68" s="857"/>
      <c r="P68" s="858"/>
      <c r="Q68" s="859">
        <v>21460</v>
      </c>
      <c r="R68" s="853"/>
      <c r="S68" s="853"/>
      <c r="T68" s="853"/>
      <c r="U68" s="853"/>
      <c r="V68" s="853">
        <v>20757</v>
      </c>
      <c r="W68" s="853"/>
      <c r="X68" s="853"/>
      <c r="Y68" s="853"/>
      <c r="Z68" s="853"/>
      <c r="AA68" s="853">
        <v>704</v>
      </c>
      <c r="AB68" s="853"/>
      <c r="AC68" s="853"/>
      <c r="AD68" s="853"/>
      <c r="AE68" s="853"/>
      <c r="AF68" s="853">
        <v>704</v>
      </c>
      <c r="AG68" s="853"/>
      <c r="AH68" s="853"/>
      <c r="AI68" s="853"/>
      <c r="AJ68" s="853"/>
      <c r="AK68" s="853">
        <v>118</v>
      </c>
      <c r="AL68" s="853"/>
      <c r="AM68" s="853"/>
      <c r="AN68" s="853"/>
      <c r="AO68" s="853"/>
      <c r="AP68" s="853" t="s">
        <v>504</v>
      </c>
      <c r="AQ68" s="853"/>
      <c r="AR68" s="853"/>
      <c r="AS68" s="853"/>
      <c r="AT68" s="853"/>
      <c r="AU68" s="853" t="s">
        <v>504</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3">
        <v>2</v>
      </c>
      <c r="B69" s="860" t="s">
        <v>572</v>
      </c>
      <c r="C69" s="861"/>
      <c r="D69" s="861"/>
      <c r="E69" s="861"/>
      <c r="F69" s="861"/>
      <c r="G69" s="861"/>
      <c r="H69" s="861"/>
      <c r="I69" s="861"/>
      <c r="J69" s="861"/>
      <c r="K69" s="861"/>
      <c r="L69" s="861"/>
      <c r="M69" s="861"/>
      <c r="N69" s="861"/>
      <c r="O69" s="861"/>
      <c r="P69" s="862"/>
      <c r="Q69" s="863">
        <v>179</v>
      </c>
      <c r="R69" s="817"/>
      <c r="S69" s="817"/>
      <c r="T69" s="817"/>
      <c r="U69" s="817"/>
      <c r="V69" s="817">
        <v>133</v>
      </c>
      <c r="W69" s="817"/>
      <c r="X69" s="817"/>
      <c r="Y69" s="817"/>
      <c r="Z69" s="817"/>
      <c r="AA69" s="817">
        <v>47</v>
      </c>
      <c r="AB69" s="817"/>
      <c r="AC69" s="817"/>
      <c r="AD69" s="817"/>
      <c r="AE69" s="817"/>
      <c r="AF69" s="817">
        <v>47</v>
      </c>
      <c r="AG69" s="817"/>
      <c r="AH69" s="817"/>
      <c r="AI69" s="817"/>
      <c r="AJ69" s="817"/>
      <c r="AK69" s="817" t="s">
        <v>504</v>
      </c>
      <c r="AL69" s="817"/>
      <c r="AM69" s="817"/>
      <c r="AN69" s="817"/>
      <c r="AO69" s="817"/>
      <c r="AP69" s="817" t="s">
        <v>504</v>
      </c>
      <c r="AQ69" s="817"/>
      <c r="AR69" s="817"/>
      <c r="AS69" s="817"/>
      <c r="AT69" s="817"/>
      <c r="AU69" s="817" t="s">
        <v>504</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3">
        <v>3</v>
      </c>
      <c r="B70" s="860" t="s">
        <v>573</v>
      </c>
      <c r="C70" s="861"/>
      <c r="D70" s="861"/>
      <c r="E70" s="861"/>
      <c r="F70" s="861"/>
      <c r="G70" s="861"/>
      <c r="H70" s="861"/>
      <c r="I70" s="861"/>
      <c r="J70" s="861"/>
      <c r="K70" s="861"/>
      <c r="L70" s="861"/>
      <c r="M70" s="861"/>
      <c r="N70" s="861"/>
      <c r="O70" s="861"/>
      <c r="P70" s="862"/>
      <c r="Q70" s="863">
        <v>107</v>
      </c>
      <c r="R70" s="817"/>
      <c r="S70" s="817"/>
      <c r="T70" s="817"/>
      <c r="U70" s="817"/>
      <c r="V70" s="817">
        <v>106</v>
      </c>
      <c r="W70" s="817"/>
      <c r="X70" s="817"/>
      <c r="Y70" s="817"/>
      <c r="Z70" s="817"/>
      <c r="AA70" s="817">
        <v>1</v>
      </c>
      <c r="AB70" s="817"/>
      <c r="AC70" s="817"/>
      <c r="AD70" s="817"/>
      <c r="AE70" s="817"/>
      <c r="AF70" s="817">
        <v>1</v>
      </c>
      <c r="AG70" s="817"/>
      <c r="AH70" s="817"/>
      <c r="AI70" s="817"/>
      <c r="AJ70" s="817"/>
      <c r="AK70" s="817">
        <v>8</v>
      </c>
      <c r="AL70" s="817"/>
      <c r="AM70" s="817"/>
      <c r="AN70" s="817"/>
      <c r="AO70" s="817"/>
      <c r="AP70" s="817" t="s">
        <v>504</v>
      </c>
      <c r="AQ70" s="817"/>
      <c r="AR70" s="817"/>
      <c r="AS70" s="817"/>
      <c r="AT70" s="817"/>
      <c r="AU70" s="817" t="s">
        <v>504</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3">
        <v>4</v>
      </c>
      <c r="B71" s="860" t="s">
        <v>574</v>
      </c>
      <c r="C71" s="861"/>
      <c r="D71" s="861"/>
      <c r="E71" s="861"/>
      <c r="F71" s="861"/>
      <c r="G71" s="861"/>
      <c r="H71" s="861"/>
      <c r="I71" s="861"/>
      <c r="J71" s="861"/>
      <c r="K71" s="861"/>
      <c r="L71" s="861"/>
      <c r="M71" s="861"/>
      <c r="N71" s="861"/>
      <c r="O71" s="861"/>
      <c r="P71" s="862"/>
      <c r="Q71" s="863">
        <v>101</v>
      </c>
      <c r="R71" s="817"/>
      <c r="S71" s="817"/>
      <c r="T71" s="817"/>
      <c r="U71" s="817"/>
      <c r="V71" s="817">
        <v>61</v>
      </c>
      <c r="W71" s="817"/>
      <c r="X71" s="817"/>
      <c r="Y71" s="817"/>
      <c r="Z71" s="817"/>
      <c r="AA71" s="817">
        <v>40</v>
      </c>
      <c r="AB71" s="817"/>
      <c r="AC71" s="817"/>
      <c r="AD71" s="817"/>
      <c r="AE71" s="817"/>
      <c r="AF71" s="817">
        <v>40</v>
      </c>
      <c r="AG71" s="817"/>
      <c r="AH71" s="817"/>
      <c r="AI71" s="817"/>
      <c r="AJ71" s="817"/>
      <c r="AK71" s="817" t="s">
        <v>504</v>
      </c>
      <c r="AL71" s="817"/>
      <c r="AM71" s="817"/>
      <c r="AN71" s="817"/>
      <c r="AO71" s="817"/>
      <c r="AP71" s="817" t="s">
        <v>504</v>
      </c>
      <c r="AQ71" s="817"/>
      <c r="AR71" s="817"/>
      <c r="AS71" s="817"/>
      <c r="AT71" s="817"/>
      <c r="AU71" s="817" t="s">
        <v>504</v>
      </c>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3">
        <v>5</v>
      </c>
      <c r="B72" s="860" t="s">
        <v>575</v>
      </c>
      <c r="C72" s="861"/>
      <c r="D72" s="861"/>
      <c r="E72" s="861"/>
      <c r="F72" s="861"/>
      <c r="G72" s="861"/>
      <c r="H72" s="861"/>
      <c r="I72" s="861"/>
      <c r="J72" s="861"/>
      <c r="K72" s="861"/>
      <c r="L72" s="861"/>
      <c r="M72" s="861"/>
      <c r="N72" s="861"/>
      <c r="O72" s="861"/>
      <c r="P72" s="862"/>
      <c r="Q72" s="863">
        <v>1504</v>
      </c>
      <c r="R72" s="817"/>
      <c r="S72" s="817"/>
      <c r="T72" s="817"/>
      <c r="U72" s="817"/>
      <c r="V72" s="817">
        <v>1468</v>
      </c>
      <c r="W72" s="817"/>
      <c r="X72" s="817"/>
      <c r="Y72" s="817"/>
      <c r="Z72" s="817"/>
      <c r="AA72" s="817">
        <v>36</v>
      </c>
      <c r="AB72" s="817"/>
      <c r="AC72" s="817"/>
      <c r="AD72" s="817"/>
      <c r="AE72" s="817"/>
      <c r="AF72" s="817">
        <v>4554</v>
      </c>
      <c r="AG72" s="817"/>
      <c r="AH72" s="817"/>
      <c r="AI72" s="817"/>
      <c r="AJ72" s="817"/>
      <c r="AK72" s="817" t="s">
        <v>504</v>
      </c>
      <c r="AL72" s="817"/>
      <c r="AM72" s="817"/>
      <c r="AN72" s="817"/>
      <c r="AO72" s="817"/>
      <c r="AP72" s="817">
        <v>2565</v>
      </c>
      <c r="AQ72" s="817"/>
      <c r="AR72" s="817"/>
      <c r="AS72" s="817"/>
      <c r="AT72" s="817"/>
      <c r="AU72" s="817" t="s">
        <v>504</v>
      </c>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3">
        <v>6</v>
      </c>
      <c r="B73" s="860" t="s">
        <v>576</v>
      </c>
      <c r="C73" s="861"/>
      <c r="D73" s="861"/>
      <c r="E73" s="861"/>
      <c r="F73" s="861"/>
      <c r="G73" s="861"/>
      <c r="H73" s="861"/>
      <c r="I73" s="861"/>
      <c r="J73" s="861"/>
      <c r="K73" s="861"/>
      <c r="L73" s="861"/>
      <c r="M73" s="861"/>
      <c r="N73" s="861"/>
      <c r="O73" s="861"/>
      <c r="P73" s="862"/>
      <c r="Q73" s="863">
        <v>131</v>
      </c>
      <c r="R73" s="817"/>
      <c r="S73" s="817"/>
      <c r="T73" s="817"/>
      <c r="U73" s="817"/>
      <c r="V73" s="817">
        <v>123</v>
      </c>
      <c r="W73" s="817"/>
      <c r="X73" s="817"/>
      <c r="Y73" s="817"/>
      <c r="Z73" s="817"/>
      <c r="AA73" s="817">
        <v>8</v>
      </c>
      <c r="AB73" s="817"/>
      <c r="AC73" s="817"/>
      <c r="AD73" s="817"/>
      <c r="AE73" s="817"/>
      <c r="AF73" s="817">
        <v>8</v>
      </c>
      <c r="AG73" s="817"/>
      <c r="AH73" s="817"/>
      <c r="AI73" s="817"/>
      <c r="AJ73" s="817"/>
      <c r="AK73" s="817" t="s">
        <v>504</v>
      </c>
      <c r="AL73" s="817"/>
      <c r="AM73" s="817"/>
      <c r="AN73" s="817"/>
      <c r="AO73" s="817"/>
      <c r="AP73" s="817" t="s">
        <v>504</v>
      </c>
      <c r="AQ73" s="817"/>
      <c r="AR73" s="817"/>
      <c r="AS73" s="817"/>
      <c r="AT73" s="817"/>
      <c r="AU73" s="817" t="s">
        <v>504</v>
      </c>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3">
        <v>7</v>
      </c>
      <c r="B74" s="860" t="s">
        <v>577</v>
      </c>
      <c r="C74" s="861"/>
      <c r="D74" s="861"/>
      <c r="E74" s="861"/>
      <c r="F74" s="861"/>
      <c r="G74" s="861"/>
      <c r="H74" s="861"/>
      <c r="I74" s="861"/>
      <c r="J74" s="861"/>
      <c r="K74" s="861"/>
      <c r="L74" s="861"/>
      <c r="M74" s="861"/>
      <c r="N74" s="861"/>
      <c r="O74" s="861"/>
      <c r="P74" s="862"/>
      <c r="Q74" s="863">
        <v>1458</v>
      </c>
      <c r="R74" s="817"/>
      <c r="S74" s="817"/>
      <c r="T74" s="817"/>
      <c r="U74" s="817"/>
      <c r="V74" s="817">
        <v>1299</v>
      </c>
      <c r="W74" s="817"/>
      <c r="X74" s="817"/>
      <c r="Y74" s="817"/>
      <c r="Z74" s="817"/>
      <c r="AA74" s="817">
        <v>159</v>
      </c>
      <c r="AB74" s="817"/>
      <c r="AC74" s="817"/>
      <c r="AD74" s="817"/>
      <c r="AE74" s="817"/>
      <c r="AF74" s="817">
        <v>159</v>
      </c>
      <c r="AG74" s="817"/>
      <c r="AH74" s="817"/>
      <c r="AI74" s="817"/>
      <c r="AJ74" s="817"/>
      <c r="AK74" s="817" t="s">
        <v>504</v>
      </c>
      <c r="AL74" s="817"/>
      <c r="AM74" s="817"/>
      <c r="AN74" s="817"/>
      <c r="AO74" s="817"/>
      <c r="AP74" s="817" t="s">
        <v>504</v>
      </c>
      <c r="AQ74" s="817"/>
      <c r="AR74" s="817"/>
      <c r="AS74" s="817"/>
      <c r="AT74" s="817"/>
      <c r="AU74" s="817" t="s">
        <v>504</v>
      </c>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3">
        <v>8</v>
      </c>
      <c r="B75" s="860" t="s">
        <v>578</v>
      </c>
      <c r="C75" s="861"/>
      <c r="D75" s="861"/>
      <c r="E75" s="861"/>
      <c r="F75" s="861"/>
      <c r="G75" s="861"/>
      <c r="H75" s="861"/>
      <c r="I75" s="861"/>
      <c r="J75" s="861"/>
      <c r="K75" s="861"/>
      <c r="L75" s="861"/>
      <c r="M75" s="861"/>
      <c r="N75" s="861"/>
      <c r="O75" s="861"/>
      <c r="P75" s="862"/>
      <c r="Q75" s="864">
        <v>6</v>
      </c>
      <c r="R75" s="865"/>
      <c r="S75" s="865"/>
      <c r="T75" s="865"/>
      <c r="U75" s="821"/>
      <c r="V75" s="866">
        <v>3</v>
      </c>
      <c r="W75" s="865"/>
      <c r="X75" s="865"/>
      <c r="Y75" s="865"/>
      <c r="Z75" s="821"/>
      <c r="AA75" s="866">
        <v>3</v>
      </c>
      <c r="AB75" s="865"/>
      <c r="AC75" s="865"/>
      <c r="AD75" s="865"/>
      <c r="AE75" s="821"/>
      <c r="AF75" s="866">
        <v>3</v>
      </c>
      <c r="AG75" s="865"/>
      <c r="AH75" s="865"/>
      <c r="AI75" s="865"/>
      <c r="AJ75" s="821"/>
      <c r="AK75" s="866">
        <v>4</v>
      </c>
      <c r="AL75" s="865"/>
      <c r="AM75" s="865"/>
      <c r="AN75" s="865"/>
      <c r="AO75" s="821"/>
      <c r="AP75" s="866" t="s">
        <v>504</v>
      </c>
      <c r="AQ75" s="865"/>
      <c r="AR75" s="865"/>
      <c r="AS75" s="865"/>
      <c r="AT75" s="821"/>
      <c r="AU75" s="866" t="s">
        <v>504</v>
      </c>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3">
        <v>9</v>
      </c>
      <c r="B76" s="860" t="s">
        <v>579</v>
      </c>
      <c r="C76" s="861"/>
      <c r="D76" s="861"/>
      <c r="E76" s="861"/>
      <c r="F76" s="861"/>
      <c r="G76" s="861"/>
      <c r="H76" s="861"/>
      <c r="I76" s="861"/>
      <c r="J76" s="861"/>
      <c r="K76" s="861"/>
      <c r="L76" s="861"/>
      <c r="M76" s="861"/>
      <c r="N76" s="861"/>
      <c r="O76" s="861"/>
      <c r="P76" s="862"/>
      <c r="Q76" s="864">
        <v>2423</v>
      </c>
      <c r="R76" s="865"/>
      <c r="S76" s="865"/>
      <c r="T76" s="865"/>
      <c r="U76" s="821"/>
      <c r="V76" s="866">
        <v>2308</v>
      </c>
      <c r="W76" s="865"/>
      <c r="X76" s="865"/>
      <c r="Y76" s="865"/>
      <c r="Z76" s="821"/>
      <c r="AA76" s="866">
        <v>115</v>
      </c>
      <c r="AB76" s="865"/>
      <c r="AC76" s="865"/>
      <c r="AD76" s="865"/>
      <c r="AE76" s="821"/>
      <c r="AF76" s="866">
        <v>115</v>
      </c>
      <c r="AG76" s="865"/>
      <c r="AH76" s="865"/>
      <c r="AI76" s="865"/>
      <c r="AJ76" s="821"/>
      <c r="AK76" s="866">
        <v>130</v>
      </c>
      <c r="AL76" s="865"/>
      <c r="AM76" s="865"/>
      <c r="AN76" s="865"/>
      <c r="AO76" s="821"/>
      <c r="AP76" s="866" t="s">
        <v>504</v>
      </c>
      <c r="AQ76" s="865"/>
      <c r="AR76" s="865"/>
      <c r="AS76" s="865"/>
      <c r="AT76" s="821"/>
      <c r="AU76" s="866" t="s">
        <v>504</v>
      </c>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3">
        <v>10</v>
      </c>
      <c r="B77" s="860" t="s">
        <v>580</v>
      </c>
      <c r="C77" s="861"/>
      <c r="D77" s="861"/>
      <c r="E77" s="861"/>
      <c r="F77" s="861"/>
      <c r="G77" s="861"/>
      <c r="H77" s="861"/>
      <c r="I77" s="861"/>
      <c r="J77" s="861"/>
      <c r="K77" s="861"/>
      <c r="L77" s="861"/>
      <c r="M77" s="861"/>
      <c r="N77" s="861"/>
      <c r="O77" s="861"/>
      <c r="P77" s="862"/>
      <c r="Q77" s="864">
        <v>719774</v>
      </c>
      <c r="R77" s="865"/>
      <c r="S77" s="865"/>
      <c r="T77" s="865"/>
      <c r="U77" s="821"/>
      <c r="V77" s="866">
        <v>711648</v>
      </c>
      <c r="W77" s="865"/>
      <c r="X77" s="865"/>
      <c r="Y77" s="865"/>
      <c r="Z77" s="821"/>
      <c r="AA77" s="866">
        <v>8126</v>
      </c>
      <c r="AB77" s="865"/>
      <c r="AC77" s="865"/>
      <c r="AD77" s="865"/>
      <c r="AE77" s="821"/>
      <c r="AF77" s="866">
        <v>8126</v>
      </c>
      <c r="AG77" s="865"/>
      <c r="AH77" s="865"/>
      <c r="AI77" s="865"/>
      <c r="AJ77" s="821"/>
      <c r="AK77" s="866">
        <v>4022</v>
      </c>
      <c r="AL77" s="865"/>
      <c r="AM77" s="865"/>
      <c r="AN77" s="865"/>
      <c r="AO77" s="821"/>
      <c r="AP77" s="866" t="s">
        <v>504</v>
      </c>
      <c r="AQ77" s="865"/>
      <c r="AR77" s="865"/>
      <c r="AS77" s="865"/>
      <c r="AT77" s="821"/>
      <c r="AU77" s="866" t="s">
        <v>504</v>
      </c>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5" t="s">
        <v>387</v>
      </c>
      <c r="B88" s="776" t="s">
        <v>414</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13756</v>
      </c>
      <c r="AG88" s="831"/>
      <c r="AH88" s="831"/>
      <c r="AI88" s="831"/>
      <c r="AJ88" s="831"/>
      <c r="AK88" s="828"/>
      <c r="AL88" s="828"/>
      <c r="AM88" s="828"/>
      <c r="AN88" s="828"/>
      <c r="AO88" s="828"/>
      <c r="AP88" s="831">
        <v>2565</v>
      </c>
      <c r="AQ88" s="831"/>
      <c r="AR88" s="831"/>
      <c r="AS88" s="831"/>
      <c r="AT88" s="831"/>
      <c r="AU88" s="831" t="s">
        <v>581</v>
      </c>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387</v>
      </c>
      <c r="BR102" s="776" t="s">
        <v>415</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338</v>
      </c>
      <c r="CS102" s="839"/>
      <c r="CT102" s="839"/>
      <c r="CU102" s="839"/>
      <c r="CV102" s="878"/>
      <c r="CW102" s="877">
        <v>50</v>
      </c>
      <c r="CX102" s="839"/>
      <c r="CY102" s="839"/>
      <c r="CZ102" s="839"/>
      <c r="DA102" s="878"/>
      <c r="DB102" s="877">
        <v>210</v>
      </c>
      <c r="DC102" s="839"/>
      <c r="DD102" s="839"/>
      <c r="DE102" s="839"/>
      <c r="DF102" s="878"/>
      <c r="DG102" s="877" t="s">
        <v>504</v>
      </c>
      <c r="DH102" s="839"/>
      <c r="DI102" s="839"/>
      <c r="DJ102" s="839"/>
      <c r="DK102" s="878"/>
      <c r="DL102" s="877" t="s">
        <v>504</v>
      </c>
      <c r="DM102" s="839"/>
      <c r="DN102" s="839"/>
      <c r="DO102" s="839"/>
      <c r="DP102" s="878"/>
      <c r="DQ102" s="877" t="s">
        <v>504</v>
      </c>
      <c r="DR102" s="839"/>
      <c r="DS102" s="839"/>
      <c r="DT102" s="839"/>
      <c r="DU102" s="878"/>
      <c r="DV102" s="776"/>
      <c r="DW102" s="777"/>
      <c r="DX102" s="777"/>
      <c r="DY102" s="777"/>
      <c r="DZ102" s="901"/>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416</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417</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418</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419</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420</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421</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422</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423</v>
      </c>
      <c r="AB109" s="880"/>
      <c r="AC109" s="880"/>
      <c r="AD109" s="880"/>
      <c r="AE109" s="881"/>
      <c r="AF109" s="879" t="s">
        <v>424</v>
      </c>
      <c r="AG109" s="880"/>
      <c r="AH109" s="880"/>
      <c r="AI109" s="880"/>
      <c r="AJ109" s="881"/>
      <c r="AK109" s="879" t="s">
        <v>305</v>
      </c>
      <c r="AL109" s="880"/>
      <c r="AM109" s="880"/>
      <c r="AN109" s="880"/>
      <c r="AO109" s="881"/>
      <c r="AP109" s="879" t="s">
        <v>425</v>
      </c>
      <c r="AQ109" s="880"/>
      <c r="AR109" s="880"/>
      <c r="AS109" s="880"/>
      <c r="AT109" s="882"/>
      <c r="AU109" s="899" t="s">
        <v>422</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423</v>
      </c>
      <c r="BR109" s="880"/>
      <c r="BS109" s="880"/>
      <c r="BT109" s="880"/>
      <c r="BU109" s="881"/>
      <c r="BV109" s="879" t="s">
        <v>424</v>
      </c>
      <c r="BW109" s="880"/>
      <c r="BX109" s="880"/>
      <c r="BY109" s="880"/>
      <c r="BZ109" s="881"/>
      <c r="CA109" s="879" t="s">
        <v>305</v>
      </c>
      <c r="CB109" s="880"/>
      <c r="CC109" s="880"/>
      <c r="CD109" s="880"/>
      <c r="CE109" s="881"/>
      <c r="CF109" s="900" t="s">
        <v>425</v>
      </c>
      <c r="CG109" s="900"/>
      <c r="CH109" s="900"/>
      <c r="CI109" s="900"/>
      <c r="CJ109" s="900"/>
      <c r="CK109" s="879" t="s">
        <v>426</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423</v>
      </c>
      <c r="DH109" s="880"/>
      <c r="DI109" s="880"/>
      <c r="DJ109" s="880"/>
      <c r="DK109" s="881"/>
      <c r="DL109" s="879" t="s">
        <v>424</v>
      </c>
      <c r="DM109" s="880"/>
      <c r="DN109" s="880"/>
      <c r="DO109" s="880"/>
      <c r="DP109" s="881"/>
      <c r="DQ109" s="879" t="s">
        <v>305</v>
      </c>
      <c r="DR109" s="880"/>
      <c r="DS109" s="880"/>
      <c r="DT109" s="880"/>
      <c r="DU109" s="881"/>
      <c r="DV109" s="879" t="s">
        <v>425</v>
      </c>
      <c r="DW109" s="880"/>
      <c r="DX109" s="880"/>
      <c r="DY109" s="880"/>
      <c r="DZ109" s="882"/>
    </row>
    <row r="110" spans="1:131" s="224" customFormat="1" ht="26.25" customHeight="1" x14ac:dyDescent="0.15">
      <c r="A110" s="883" t="s">
        <v>427</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3045515</v>
      </c>
      <c r="AB110" s="887"/>
      <c r="AC110" s="887"/>
      <c r="AD110" s="887"/>
      <c r="AE110" s="888"/>
      <c r="AF110" s="889">
        <v>2995085</v>
      </c>
      <c r="AG110" s="887"/>
      <c r="AH110" s="887"/>
      <c r="AI110" s="887"/>
      <c r="AJ110" s="888"/>
      <c r="AK110" s="889">
        <v>3128082</v>
      </c>
      <c r="AL110" s="887"/>
      <c r="AM110" s="887"/>
      <c r="AN110" s="887"/>
      <c r="AO110" s="888"/>
      <c r="AP110" s="890">
        <v>24.1</v>
      </c>
      <c r="AQ110" s="891"/>
      <c r="AR110" s="891"/>
      <c r="AS110" s="891"/>
      <c r="AT110" s="892"/>
      <c r="AU110" s="893" t="s">
        <v>74</v>
      </c>
      <c r="AV110" s="894"/>
      <c r="AW110" s="894"/>
      <c r="AX110" s="894"/>
      <c r="AY110" s="894"/>
      <c r="AZ110" s="916" t="s">
        <v>428</v>
      </c>
      <c r="BA110" s="884"/>
      <c r="BB110" s="884"/>
      <c r="BC110" s="884"/>
      <c r="BD110" s="884"/>
      <c r="BE110" s="884"/>
      <c r="BF110" s="884"/>
      <c r="BG110" s="884"/>
      <c r="BH110" s="884"/>
      <c r="BI110" s="884"/>
      <c r="BJ110" s="884"/>
      <c r="BK110" s="884"/>
      <c r="BL110" s="884"/>
      <c r="BM110" s="884"/>
      <c r="BN110" s="884"/>
      <c r="BO110" s="884"/>
      <c r="BP110" s="885"/>
      <c r="BQ110" s="917">
        <v>27235092</v>
      </c>
      <c r="BR110" s="918"/>
      <c r="BS110" s="918"/>
      <c r="BT110" s="918"/>
      <c r="BU110" s="918"/>
      <c r="BV110" s="918">
        <v>26607934</v>
      </c>
      <c r="BW110" s="918"/>
      <c r="BX110" s="918"/>
      <c r="BY110" s="918"/>
      <c r="BZ110" s="918"/>
      <c r="CA110" s="918">
        <v>24946640</v>
      </c>
      <c r="CB110" s="918"/>
      <c r="CC110" s="918"/>
      <c r="CD110" s="918"/>
      <c r="CE110" s="918"/>
      <c r="CF110" s="931">
        <v>192.3</v>
      </c>
      <c r="CG110" s="932"/>
      <c r="CH110" s="932"/>
      <c r="CI110" s="932"/>
      <c r="CJ110" s="932"/>
      <c r="CK110" s="933" t="s">
        <v>429</v>
      </c>
      <c r="CL110" s="934"/>
      <c r="CM110" s="916" t="s">
        <v>430</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v>982478</v>
      </c>
      <c r="DH110" s="918"/>
      <c r="DI110" s="918"/>
      <c r="DJ110" s="918"/>
      <c r="DK110" s="918"/>
      <c r="DL110" s="918">
        <v>870279</v>
      </c>
      <c r="DM110" s="918"/>
      <c r="DN110" s="918"/>
      <c r="DO110" s="918"/>
      <c r="DP110" s="918"/>
      <c r="DQ110" s="918">
        <v>756997</v>
      </c>
      <c r="DR110" s="918"/>
      <c r="DS110" s="918"/>
      <c r="DT110" s="918"/>
      <c r="DU110" s="918"/>
      <c r="DV110" s="919">
        <v>5.8</v>
      </c>
      <c r="DW110" s="919"/>
      <c r="DX110" s="919"/>
      <c r="DY110" s="919"/>
      <c r="DZ110" s="920"/>
    </row>
    <row r="111" spans="1:131" s="224" customFormat="1" ht="26.25" customHeight="1" x14ac:dyDescent="0.15">
      <c r="A111" s="921" t="s">
        <v>431</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129</v>
      </c>
      <c r="AB111" s="925"/>
      <c r="AC111" s="925"/>
      <c r="AD111" s="925"/>
      <c r="AE111" s="926"/>
      <c r="AF111" s="927" t="s">
        <v>129</v>
      </c>
      <c r="AG111" s="925"/>
      <c r="AH111" s="925"/>
      <c r="AI111" s="925"/>
      <c r="AJ111" s="926"/>
      <c r="AK111" s="927" t="s">
        <v>129</v>
      </c>
      <c r="AL111" s="925"/>
      <c r="AM111" s="925"/>
      <c r="AN111" s="925"/>
      <c r="AO111" s="926"/>
      <c r="AP111" s="928" t="s">
        <v>432</v>
      </c>
      <c r="AQ111" s="929"/>
      <c r="AR111" s="929"/>
      <c r="AS111" s="929"/>
      <c r="AT111" s="930"/>
      <c r="AU111" s="895"/>
      <c r="AV111" s="896"/>
      <c r="AW111" s="896"/>
      <c r="AX111" s="896"/>
      <c r="AY111" s="896"/>
      <c r="AZ111" s="909" t="s">
        <v>433</v>
      </c>
      <c r="BA111" s="910"/>
      <c r="BB111" s="910"/>
      <c r="BC111" s="910"/>
      <c r="BD111" s="910"/>
      <c r="BE111" s="910"/>
      <c r="BF111" s="910"/>
      <c r="BG111" s="910"/>
      <c r="BH111" s="910"/>
      <c r="BI111" s="910"/>
      <c r="BJ111" s="910"/>
      <c r="BK111" s="910"/>
      <c r="BL111" s="910"/>
      <c r="BM111" s="910"/>
      <c r="BN111" s="910"/>
      <c r="BO111" s="910"/>
      <c r="BP111" s="911"/>
      <c r="BQ111" s="912">
        <v>982478</v>
      </c>
      <c r="BR111" s="913"/>
      <c r="BS111" s="913"/>
      <c r="BT111" s="913"/>
      <c r="BU111" s="913"/>
      <c r="BV111" s="913">
        <v>870279</v>
      </c>
      <c r="BW111" s="913"/>
      <c r="BX111" s="913"/>
      <c r="BY111" s="913"/>
      <c r="BZ111" s="913"/>
      <c r="CA111" s="913">
        <v>756997</v>
      </c>
      <c r="CB111" s="913"/>
      <c r="CC111" s="913"/>
      <c r="CD111" s="913"/>
      <c r="CE111" s="913"/>
      <c r="CF111" s="907">
        <v>5.8</v>
      </c>
      <c r="CG111" s="908"/>
      <c r="CH111" s="908"/>
      <c r="CI111" s="908"/>
      <c r="CJ111" s="908"/>
      <c r="CK111" s="935"/>
      <c r="CL111" s="936"/>
      <c r="CM111" s="909" t="s">
        <v>434</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129</v>
      </c>
      <c r="DH111" s="913"/>
      <c r="DI111" s="913"/>
      <c r="DJ111" s="913"/>
      <c r="DK111" s="913"/>
      <c r="DL111" s="913" t="s">
        <v>129</v>
      </c>
      <c r="DM111" s="913"/>
      <c r="DN111" s="913"/>
      <c r="DO111" s="913"/>
      <c r="DP111" s="913"/>
      <c r="DQ111" s="913" t="s">
        <v>129</v>
      </c>
      <c r="DR111" s="913"/>
      <c r="DS111" s="913"/>
      <c r="DT111" s="913"/>
      <c r="DU111" s="913"/>
      <c r="DV111" s="914" t="s">
        <v>129</v>
      </c>
      <c r="DW111" s="914"/>
      <c r="DX111" s="914"/>
      <c r="DY111" s="914"/>
      <c r="DZ111" s="915"/>
    </row>
    <row r="112" spans="1:131" s="224" customFormat="1" ht="26.25" customHeight="1" x14ac:dyDescent="0.15">
      <c r="A112" s="939" t="s">
        <v>435</v>
      </c>
      <c r="B112" s="940"/>
      <c r="C112" s="910" t="s">
        <v>436</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437</v>
      </c>
      <c r="AB112" s="946"/>
      <c r="AC112" s="946"/>
      <c r="AD112" s="946"/>
      <c r="AE112" s="947"/>
      <c r="AF112" s="948" t="s">
        <v>129</v>
      </c>
      <c r="AG112" s="946"/>
      <c r="AH112" s="946"/>
      <c r="AI112" s="946"/>
      <c r="AJ112" s="947"/>
      <c r="AK112" s="948" t="s">
        <v>129</v>
      </c>
      <c r="AL112" s="946"/>
      <c r="AM112" s="946"/>
      <c r="AN112" s="946"/>
      <c r="AO112" s="947"/>
      <c r="AP112" s="949" t="s">
        <v>129</v>
      </c>
      <c r="AQ112" s="950"/>
      <c r="AR112" s="950"/>
      <c r="AS112" s="950"/>
      <c r="AT112" s="951"/>
      <c r="AU112" s="895"/>
      <c r="AV112" s="896"/>
      <c r="AW112" s="896"/>
      <c r="AX112" s="896"/>
      <c r="AY112" s="896"/>
      <c r="AZ112" s="909" t="s">
        <v>438</v>
      </c>
      <c r="BA112" s="910"/>
      <c r="BB112" s="910"/>
      <c r="BC112" s="910"/>
      <c r="BD112" s="910"/>
      <c r="BE112" s="910"/>
      <c r="BF112" s="910"/>
      <c r="BG112" s="910"/>
      <c r="BH112" s="910"/>
      <c r="BI112" s="910"/>
      <c r="BJ112" s="910"/>
      <c r="BK112" s="910"/>
      <c r="BL112" s="910"/>
      <c r="BM112" s="910"/>
      <c r="BN112" s="910"/>
      <c r="BO112" s="910"/>
      <c r="BP112" s="911"/>
      <c r="BQ112" s="912">
        <v>8040771</v>
      </c>
      <c r="BR112" s="913"/>
      <c r="BS112" s="913"/>
      <c r="BT112" s="913"/>
      <c r="BU112" s="913"/>
      <c r="BV112" s="913">
        <v>7266997</v>
      </c>
      <c r="BW112" s="913"/>
      <c r="BX112" s="913"/>
      <c r="BY112" s="913"/>
      <c r="BZ112" s="913"/>
      <c r="CA112" s="913">
        <v>6523385</v>
      </c>
      <c r="CB112" s="913"/>
      <c r="CC112" s="913"/>
      <c r="CD112" s="913"/>
      <c r="CE112" s="913"/>
      <c r="CF112" s="907">
        <v>50.3</v>
      </c>
      <c r="CG112" s="908"/>
      <c r="CH112" s="908"/>
      <c r="CI112" s="908"/>
      <c r="CJ112" s="908"/>
      <c r="CK112" s="935"/>
      <c r="CL112" s="936"/>
      <c r="CM112" s="909" t="s">
        <v>439</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129</v>
      </c>
      <c r="DH112" s="913"/>
      <c r="DI112" s="913"/>
      <c r="DJ112" s="913"/>
      <c r="DK112" s="913"/>
      <c r="DL112" s="913" t="s">
        <v>129</v>
      </c>
      <c r="DM112" s="913"/>
      <c r="DN112" s="913"/>
      <c r="DO112" s="913"/>
      <c r="DP112" s="913"/>
      <c r="DQ112" s="913" t="s">
        <v>129</v>
      </c>
      <c r="DR112" s="913"/>
      <c r="DS112" s="913"/>
      <c r="DT112" s="913"/>
      <c r="DU112" s="913"/>
      <c r="DV112" s="914" t="s">
        <v>129</v>
      </c>
      <c r="DW112" s="914"/>
      <c r="DX112" s="914"/>
      <c r="DY112" s="914"/>
      <c r="DZ112" s="915"/>
    </row>
    <row r="113" spans="1:130" s="224" customFormat="1" ht="26.25" customHeight="1" x14ac:dyDescent="0.15">
      <c r="A113" s="941"/>
      <c r="B113" s="942"/>
      <c r="C113" s="910" t="s">
        <v>440</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646386</v>
      </c>
      <c r="AB113" s="925"/>
      <c r="AC113" s="925"/>
      <c r="AD113" s="925"/>
      <c r="AE113" s="926"/>
      <c r="AF113" s="927">
        <v>718799</v>
      </c>
      <c r="AG113" s="925"/>
      <c r="AH113" s="925"/>
      <c r="AI113" s="925"/>
      <c r="AJ113" s="926"/>
      <c r="AK113" s="927">
        <v>825430</v>
      </c>
      <c r="AL113" s="925"/>
      <c r="AM113" s="925"/>
      <c r="AN113" s="925"/>
      <c r="AO113" s="926"/>
      <c r="AP113" s="928">
        <v>6.4</v>
      </c>
      <c r="AQ113" s="929"/>
      <c r="AR113" s="929"/>
      <c r="AS113" s="929"/>
      <c r="AT113" s="930"/>
      <c r="AU113" s="895"/>
      <c r="AV113" s="896"/>
      <c r="AW113" s="896"/>
      <c r="AX113" s="896"/>
      <c r="AY113" s="896"/>
      <c r="AZ113" s="909" t="s">
        <v>441</v>
      </c>
      <c r="BA113" s="910"/>
      <c r="BB113" s="910"/>
      <c r="BC113" s="910"/>
      <c r="BD113" s="910"/>
      <c r="BE113" s="910"/>
      <c r="BF113" s="910"/>
      <c r="BG113" s="910"/>
      <c r="BH113" s="910"/>
      <c r="BI113" s="910"/>
      <c r="BJ113" s="910"/>
      <c r="BK113" s="910"/>
      <c r="BL113" s="910"/>
      <c r="BM113" s="910"/>
      <c r="BN113" s="910"/>
      <c r="BO113" s="910"/>
      <c r="BP113" s="911"/>
      <c r="BQ113" s="912" t="s">
        <v>129</v>
      </c>
      <c r="BR113" s="913"/>
      <c r="BS113" s="913"/>
      <c r="BT113" s="913"/>
      <c r="BU113" s="913"/>
      <c r="BV113" s="913" t="s">
        <v>432</v>
      </c>
      <c r="BW113" s="913"/>
      <c r="BX113" s="913"/>
      <c r="BY113" s="913"/>
      <c r="BZ113" s="913"/>
      <c r="CA113" s="913" t="s">
        <v>129</v>
      </c>
      <c r="CB113" s="913"/>
      <c r="CC113" s="913"/>
      <c r="CD113" s="913"/>
      <c r="CE113" s="913"/>
      <c r="CF113" s="907" t="s">
        <v>129</v>
      </c>
      <c r="CG113" s="908"/>
      <c r="CH113" s="908"/>
      <c r="CI113" s="908"/>
      <c r="CJ113" s="908"/>
      <c r="CK113" s="935"/>
      <c r="CL113" s="936"/>
      <c r="CM113" s="909" t="s">
        <v>442</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129</v>
      </c>
      <c r="DH113" s="946"/>
      <c r="DI113" s="946"/>
      <c r="DJ113" s="946"/>
      <c r="DK113" s="947"/>
      <c r="DL113" s="948" t="s">
        <v>129</v>
      </c>
      <c r="DM113" s="946"/>
      <c r="DN113" s="946"/>
      <c r="DO113" s="946"/>
      <c r="DP113" s="947"/>
      <c r="DQ113" s="948" t="s">
        <v>432</v>
      </c>
      <c r="DR113" s="946"/>
      <c r="DS113" s="946"/>
      <c r="DT113" s="946"/>
      <c r="DU113" s="947"/>
      <c r="DV113" s="949" t="s">
        <v>129</v>
      </c>
      <c r="DW113" s="950"/>
      <c r="DX113" s="950"/>
      <c r="DY113" s="950"/>
      <c r="DZ113" s="951"/>
    </row>
    <row r="114" spans="1:130" s="224" customFormat="1" ht="26.25" customHeight="1" x14ac:dyDescent="0.15">
      <c r="A114" s="941"/>
      <c r="B114" s="942"/>
      <c r="C114" s="910" t="s">
        <v>443</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t="s">
        <v>129</v>
      </c>
      <c r="AB114" s="946"/>
      <c r="AC114" s="946"/>
      <c r="AD114" s="946"/>
      <c r="AE114" s="947"/>
      <c r="AF114" s="948" t="s">
        <v>437</v>
      </c>
      <c r="AG114" s="946"/>
      <c r="AH114" s="946"/>
      <c r="AI114" s="946"/>
      <c r="AJ114" s="947"/>
      <c r="AK114" s="948" t="s">
        <v>129</v>
      </c>
      <c r="AL114" s="946"/>
      <c r="AM114" s="946"/>
      <c r="AN114" s="946"/>
      <c r="AO114" s="947"/>
      <c r="AP114" s="949" t="s">
        <v>437</v>
      </c>
      <c r="AQ114" s="950"/>
      <c r="AR114" s="950"/>
      <c r="AS114" s="950"/>
      <c r="AT114" s="951"/>
      <c r="AU114" s="895"/>
      <c r="AV114" s="896"/>
      <c r="AW114" s="896"/>
      <c r="AX114" s="896"/>
      <c r="AY114" s="896"/>
      <c r="AZ114" s="909" t="s">
        <v>444</v>
      </c>
      <c r="BA114" s="910"/>
      <c r="BB114" s="910"/>
      <c r="BC114" s="910"/>
      <c r="BD114" s="910"/>
      <c r="BE114" s="910"/>
      <c r="BF114" s="910"/>
      <c r="BG114" s="910"/>
      <c r="BH114" s="910"/>
      <c r="BI114" s="910"/>
      <c r="BJ114" s="910"/>
      <c r="BK114" s="910"/>
      <c r="BL114" s="910"/>
      <c r="BM114" s="910"/>
      <c r="BN114" s="910"/>
      <c r="BO114" s="910"/>
      <c r="BP114" s="911"/>
      <c r="BQ114" s="912">
        <v>7143258</v>
      </c>
      <c r="BR114" s="913"/>
      <c r="BS114" s="913"/>
      <c r="BT114" s="913"/>
      <c r="BU114" s="913"/>
      <c r="BV114" s="913">
        <v>6655550</v>
      </c>
      <c r="BW114" s="913"/>
      <c r="BX114" s="913"/>
      <c r="BY114" s="913"/>
      <c r="BZ114" s="913"/>
      <c r="CA114" s="913">
        <v>6159624</v>
      </c>
      <c r="CB114" s="913"/>
      <c r="CC114" s="913"/>
      <c r="CD114" s="913"/>
      <c r="CE114" s="913"/>
      <c r="CF114" s="907">
        <v>47.5</v>
      </c>
      <c r="CG114" s="908"/>
      <c r="CH114" s="908"/>
      <c r="CI114" s="908"/>
      <c r="CJ114" s="908"/>
      <c r="CK114" s="935"/>
      <c r="CL114" s="936"/>
      <c r="CM114" s="909" t="s">
        <v>445</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129</v>
      </c>
      <c r="DH114" s="946"/>
      <c r="DI114" s="946"/>
      <c r="DJ114" s="946"/>
      <c r="DK114" s="947"/>
      <c r="DL114" s="948" t="s">
        <v>129</v>
      </c>
      <c r="DM114" s="946"/>
      <c r="DN114" s="946"/>
      <c r="DO114" s="946"/>
      <c r="DP114" s="947"/>
      <c r="DQ114" s="948" t="s">
        <v>432</v>
      </c>
      <c r="DR114" s="946"/>
      <c r="DS114" s="946"/>
      <c r="DT114" s="946"/>
      <c r="DU114" s="947"/>
      <c r="DV114" s="949" t="s">
        <v>129</v>
      </c>
      <c r="DW114" s="950"/>
      <c r="DX114" s="950"/>
      <c r="DY114" s="950"/>
      <c r="DZ114" s="951"/>
    </row>
    <row r="115" spans="1:130" s="224" customFormat="1" ht="26.25" customHeight="1" x14ac:dyDescent="0.15">
      <c r="A115" s="941"/>
      <c r="B115" s="942"/>
      <c r="C115" s="910" t="s">
        <v>446</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137556</v>
      </c>
      <c r="AB115" s="925"/>
      <c r="AC115" s="925"/>
      <c r="AD115" s="925"/>
      <c r="AE115" s="926"/>
      <c r="AF115" s="927">
        <v>130184</v>
      </c>
      <c r="AG115" s="925"/>
      <c r="AH115" s="925"/>
      <c r="AI115" s="925"/>
      <c r="AJ115" s="926"/>
      <c r="AK115" s="927">
        <v>129931</v>
      </c>
      <c r="AL115" s="925"/>
      <c r="AM115" s="925"/>
      <c r="AN115" s="925"/>
      <c r="AO115" s="926"/>
      <c r="AP115" s="928">
        <v>1</v>
      </c>
      <c r="AQ115" s="929"/>
      <c r="AR115" s="929"/>
      <c r="AS115" s="929"/>
      <c r="AT115" s="930"/>
      <c r="AU115" s="895"/>
      <c r="AV115" s="896"/>
      <c r="AW115" s="896"/>
      <c r="AX115" s="896"/>
      <c r="AY115" s="896"/>
      <c r="AZ115" s="909" t="s">
        <v>447</v>
      </c>
      <c r="BA115" s="910"/>
      <c r="BB115" s="910"/>
      <c r="BC115" s="910"/>
      <c r="BD115" s="910"/>
      <c r="BE115" s="910"/>
      <c r="BF115" s="910"/>
      <c r="BG115" s="910"/>
      <c r="BH115" s="910"/>
      <c r="BI115" s="910"/>
      <c r="BJ115" s="910"/>
      <c r="BK115" s="910"/>
      <c r="BL115" s="910"/>
      <c r="BM115" s="910"/>
      <c r="BN115" s="910"/>
      <c r="BO115" s="910"/>
      <c r="BP115" s="911"/>
      <c r="BQ115" s="912" t="s">
        <v>129</v>
      </c>
      <c r="BR115" s="913"/>
      <c r="BS115" s="913"/>
      <c r="BT115" s="913"/>
      <c r="BU115" s="913"/>
      <c r="BV115" s="913" t="s">
        <v>129</v>
      </c>
      <c r="BW115" s="913"/>
      <c r="BX115" s="913"/>
      <c r="BY115" s="913"/>
      <c r="BZ115" s="913"/>
      <c r="CA115" s="913" t="s">
        <v>129</v>
      </c>
      <c r="CB115" s="913"/>
      <c r="CC115" s="913"/>
      <c r="CD115" s="913"/>
      <c r="CE115" s="913"/>
      <c r="CF115" s="907" t="s">
        <v>129</v>
      </c>
      <c r="CG115" s="908"/>
      <c r="CH115" s="908"/>
      <c r="CI115" s="908"/>
      <c r="CJ115" s="908"/>
      <c r="CK115" s="935"/>
      <c r="CL115" s="936"/>
      <c r="CM115" s="909" t="s">
        <v>448</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129</v>
      </c>
      <c r="DH115" s="946"/>
      <c r="DI115" s="946"/>
      <c r="DJ115" s="946"/>
      <c r="DK115" s="947"/>
      <c r="DL115" s="948" t="s">
        <v>129</v>
      </c>
      <c r="DM115" s="946"/>
      <c r="DN115" s="946"/>
      <c r="DO115" s="946"/>
      <c r="DP115" s="947"/>
      <c r="DQ115" s="948" t="s">
        <v>129</v>
      </c>
      <c r="DR115" s="946"/>
      <c r="DS115" s="946"/>
      <c r="DT115" s="946"/>
      <c r="DU115" s="947"/>
      <c r="DV115" s="949" t="s">
        <v>432</v>
      </c>
      <c r="DW115" s="950"/>
      <c r="DX115" s="950"/>
      <c r="DY115" s="950"/>
      <c r="DZ115" s="951"/>
    </row>
    <row r="116" spans="1:130" s="224" customFormat="1" ht="26.25" customHeight="1" x14ac:dyDescent="0.15">
      <c r="A116" s="943"/>
      <c r="B116" s="944"/>
      <c r="C116" s="952" t="s">
        <v>449</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v>68</v>
      </c>
      <c r="AB116" s="946"/>
      <c r="AC116" s="946"/>
      <c r="AD116" s="946"/>
      <c r="AE116" s="947"/>
      <c r="AF116" s="948">
        <v>182</v>
      </c>
      <c r="AG116" s="946"/>
      <c r="AH116" s="946"/>
      <c r="AI116" s="946"/>
      <c r="AJ116" s="947"/>
      <c r="AK116" s="948">
        <v>110</v>
      </c>
      <c r="AL116" s="946"/>
      <c r="AM116" s="946"/>
      <c r="AN116" s="946"/>
      <c r="AO116" s="947"/>
      <c r="AP116" s="949">
        <v>0</v>
      </c>
      <c r="AQ116" s="950"/>
      <c r="AR116" s="950"/>
      <c r="AS116" s="950"/>
      <c r="AT116" s="951"/>
      <c r="AU116" s="895"/>
      <c r="AV116" s="896"/>
      <c r="AW116" s="896"/>
      <c r="AX116" s="896"/>
      <c r="AY116" s="896"/>
      <c r="AZ116" s="954" t="s">
        <v>450</v>
      </c>
      <c r="BA116" s="955"/>
      <c r="BB116" s="955"/>
      <c r="BC116" s="955"/>
      <c r="BD116" s="955"/>
      <c r="BE116" s="955"/>
      <c r="BF116" s="955"/>
      <c r="BG116" s="955"/>
      <c r="BH116" s="955"/>
      <c r="BI116" s="955"/>
      <c r="BJ116" s="955"/>
      <c r="BK116" s="955"/>
      <c r="BL116" s="955"/>
      <c r="BM116" s="955"/>
      <c r="BN116" s="955"/>
      <c r="BO116" s="955"/>
      <c r="BP116" s="956"/>
      <c r="BQ116" s="912" t="s">
        <v>129</v>
      </c>
      <c r="BR116" s="913"/>
      <c r="BS116" s="913"/>
      <c r="BT116" s="913"/>
      <c r="BU116" s="913"/>
      <c r="BV116" s="913" t="s">
        <v>129</v>
      </c>
      <c r="BW116" s="913"/>
      <c r="BX116" s="913"/>
      <c r="BY116" s="913"/>
      <c r="BZ116" s="913"/>
      <c r="CA116" s="913" t="s">
        <v>129</v>
      </c>
      <c r="CB116" s="913"/>
      <c r="CC116" s="913"/>
      <c r="CD116" s="913"/>
      <c r="CE116" s="913"/>
      <c r="CF116" s="907" t="s">
        <v>129</v>
      </c>
      <c r="CG116" s="908"/>
      <c r="CH116" s="908"/>
      <c r="CI116" s="908"/>
      <c r="CJ116" s="908"/>
      <c r="CK116" s="935"/>
      <c r="CL116" s="936"/>
      <c r="CM116" s="909" t="s">
        <v>451</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129</v>
      </c>
      <c r="DH116" s="946"/>
      <c r="DI116" s="946"/>
      <c r="DJ116" s="946"/>
      <c r="DK116" s="947"/>
      <c r="DL116" s="948" t="s">
        <v>129</v>
      </c>
      <c r="DM116" s="946"/>
      <c r="DN116" s="946"/>
      <c r="DO116" s="946"/>
      <c r="DP116" s="947"/>
      <c r="DQ116" s="948" t="s">
        <v>437</v>
      </c>
      <c r="DR116" s="946"/>
      <c r="DS116" s="946"/>
      <c r="DT116" s="946"/>
      <c r="DU116" s="947"/>
      <c r="DV116" s="949" t="s">
        <v>432</v>
      </c>
      <c r="DW116" s="950"/>
      <c r="DX116" s="950"/>
      <c r="DY116" s="950"/>
      <c r="DZ116" s="951"/>
    </row>
    <row r="117" spans="1:130" s="224" customFormat="1" ht="26.25" customHeight="1" x14ac:dyDescent="0.15">
      <c r="A117" s="899" t="s">
        <v>186</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452</v>
      </c>
      <c r="Z117" s="881"/>
      <c r="AA117" s="965">
        <v>3829525</v>
      </c>
      <c r="AB117" s="966"/>
      <c r="AC117" s="966"/>
      <c r="AD117" s="966"/>
      <c r="AE117" s="967"/>
      <c r="AF117" s="968">
        <v>3844250</v>
      </c>
      <c r="AG117" s="966"/>
      <c r="AH117" s="966"/>
      <c r="AI117" s="966"/>
      <c r="AJ117" s="967"/>
      <c r="AK117" s="968">
        <v>4083553</v>
      </c>
      <c r="AL117" s="966"/>
      <c r="AM117" s="966"/>
      <c r="AN117" s="966"/>
      <c r="AO117" s="967"/>
      <c r="AP117" s="969"/>
      <c r="AQ117" s="970"/>
      <c r="AR117" s="970"/>
      <c r="AS117" s="970"/>
      <c r="AT117" s="971"/>
      <c r="AU117" s="895"/>
      <c r="AV117" s="896"/>
      <c r="AW117" s="896"/>
      <c r="AX117" s="896"/>
      <c r="AY117" s="896"/>
      <c r="AZ117" s="961" t="s">
        <v>453</v>
      </c>
      <c r="BA117" s="962"/>
      <c r="BB117" s="962"/>
      <c r="BC117" s="962"/>
      <c r="BD117" s="962"/>
      <c r="BE117" s="962"/>
      <c r="BF117" s="962"/>
      <c r="BG117" s="962"/>
      <c r="BH117" s="962"/>
      <c r="BI117" s="962"/>
      <c r="BJ117" s="962"/>
      <c r="BK117" s="962"/>
      <c r="BL117" s="962"/>
      <c r="BM117" s="962"/>
      <c r="BN117" s="962"/>
      <c r="BO117" s="962"/>
      <c r="BP117" s="963"/>
      <c r="BQ117" s="912" t="s">
        <v>129</v>
      </c>
      <c r="BR117" s="913"/>
      <c r="BS117" s="913"/>
      <c r="BT117" s="913"/>
      <c r="BU117" s="913"/>
      <c r="BV117" s="913" t="s">
        <v>129</v>
      </c>
      <c r="BW117" s="913"/>
      <c r="BX117" s="913"/>
      <c r="BY117" s="913"/>
      <c r="BZ117" s="913"/>
      <c r="CA117" s="913" t="s">
        <v>129</v>
      </c>
      <c r="CB117" s="913"/>
      <c r="CC117" s="913"/>
      <c r="CD117" s="913"/>
      <c r="CE117" s="913"/>
      <c r="CF117" s="907" t="s">
        <v>129</v>
      </c>
      <c r="CG117" s="908"/>
      <c r="CH117" s="908"/>
      <c r="CI117" s="908"/>
      <c r="CJ117" s="908"/>
      <c r="CK117" s="935"/>
      <c r="CL117" s="936"/>
      <c r="CM117" s="909" t="s">
        <v>454</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432</v>
      </c>
      <c r="DH117" s="946"/>
      <c r="DI117" s="946"/>
      <c r="DJ117" s="946"/>
      <c r="DK117" s="947"/>
      <c r="DL117" s="948" t="s">
        <v>129</v>
      </c>
      <c r="DM117" s="946"/>
      <c r="DN117" s="946"/>
      <c r="DO117" s="946"/>
      <c r="DP117" s="947"/>
      <c r="DQ117" s="948" t="s">
        <v>129</v>
      </c>
      <c r="DR117" s="946"/>
      <c r="DS117" s="946"/>
      <c r="DT117" s="946"/>
      <c r="DU117" s="947"/>
      <c r="DV117" s="949" t="s">
        <v>432</v>
      </c>
      <c r="DW117" s="950"/>
      <c r="DX117" s="950"/>
      <c r="DY117" s="950"/>
      <c r="DZ117" s="951"/>
    </row>
    <row r="118" spans="1:130" s="224" customFormat="1" ht="26.25" customHeight="1" x14ac:dyDescent="0.15">
      <c r="A118" s="899" t="s">
        <v>426</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423</v>
      </c>
      <c r="AB118" s="880"/>
      <c r="AC118" s="880"/>
      <c r="AD118" s="880"/>
      <c r="AE118" s="881"/>
      <c r="AF118" s="879" t="s">
        <v>424</v>
      </c>
      <c r="AG118" s="880"/>
      <c r="AH118" s="880"/>
      <c r="AI118" s="880"/>
      <c r="AJ118" s="881"/>
      <c r="AK118" s="879" t="s">
        <v>305</v>
      </c>
      <c r="AL118" s="880"/>
      <c r="AM118" s="880"/>
      <c r="AN118" s="880"/>
      <c r="AO118" s="881"/>
      <c r="AP118" s="957" t="s">
        <v>425</v>
      </c>
      <c r="AQ118" s="958"/>
      <c r="AR118" s="958"/>
      <c r="AS118" s="958"/>
      <c r="AT118" s="959"/>
      <c r="AU118" s="895"/>
      <c r="AV118" s="896"/>
      <c r="AW118" s="896"/>
      <c r="AX118" s="896"/>
      <c r="AY118" s="896"/>
      <c r="AZ118" s="960" t="s">
        <v>455</v>
      </c>
      <c r="BA118" s="952"/>
      <c r="BB118" s="952"/>
      <c r="BC118" s="952"/>
      <c r="BD118" s="952"/>
      <c r="BE118" s="952"/>
      <c r="BF118" s="952"/>
      <c r="BG118" s="952"/>
      <c r="BH118" s="952"/>
      <c r="BI118" s="952"/>
      <c r="BJ118" s="952"/>
      <c r="BK118" s="952"/>
      <c r="BL118" s="952"/>
      <c r="BM118" s="952"/>
      <c r="BN118" s="952"/>
      <c r="BO118" s="952"/>
      <c r="BP118" s="953"/>
      <c r="BQ118" s="986" t="s">
        <v>129</v>
      </c>
      <c r="BR118" s="987"/>
      <c r="BS118" s="987"/>
      <c r="BT118" s="987"/>
      <c r="BU118" s="987"/>
      <c r="BV118" s="987" t="s">
        <v>432</v>
      </c>
      <c r="BW118" s="987"/>
      <c r="BX118" s="987"/>
      <c r="BY118" s="987"/>
      <c r="BZ118" s="987"/>
      <c r="CA118" s="987" t="s">
        <v>432</v>
      </c>
      <c r="CB118" s="987"/>
      <c r="CC118" s="987"/>
      <c r="CD118" s="987"/>
      <c r="CE118" s="987"/>
      <c r="CF118" s="907" t="s">
        <v>129</v>
      </c>
      <c r="CG118" s="908"/>
      <c r="CH118" s="908"/>
      <c r="CI118" s="908"/>
      <c r="CJ118" s="908"/>
      <c r="CK118" s="935"/>
      <c r="CL118" s="936"/>
      <c r="CM118" s="909" t="s">
        <v>456</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129</v>
      </c>
      <c r="DH118" s="946"/>
      <c r="DI118" s="946"/>
      <c r="DJ118" s="946"/>
      <c r="DK118" s="947"/>
      <c r="DL118" s="948" t="s">
        <v>129</v>
      </c>
      <c r="DM118" s="946"/>
      <c r="DN118" s="946"/>
      <c r="DO118" s="946"/>
      <c r="DP118" s="947"/>
      <c r="DQ118" s="948" t="s">
        <v>432</v>
      </c>
      <c r="DR118" s="946"/>
      <c r="DS118" s="946"/>
      <c r="DT118" s="946"/>
      <c r="DU118" s="947"/>
      <c r="DV118" s="949" t="s">
        <v>129</v>
      </c>
      <c r="DW118" s="950"/>
      <c r="DX118" s="950"/>
      <c r="DY118" s="950"/>
      <c r="DZ118" s="951"/>
    </row>
    <row r="119" spans="1:130" s="224" customFormat="1" ht="26.25" customHeight="1" x14ac:dyDescent="0.15">
      <c r="A119" s="1049" t="s">
        <v>429</v>
      </c>
      <c r="B119" s="934"/>
      <c r="C119" s="916" t="s">
        <v>430</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v>128975</v>
      </c>
      <c r="AB119" s="887"/>
      <c r="AC119" s="887"/>
      <c r="AD119" s="887"/>
      <c r="AE119" s="888"/>
      <c r="AF119" s="889">
        <v>124362</v>
      </c>
      <c r="AG119" s="887"/>
      <c r="AH119" s="887"/>
      <c r="AI119" s="887"/>
      <c r="AJ119" s="888"/>
      <c r="AK119" s="889">
        <v>123866</v>
      </c>
      <c r="AL119" s="887"/>
      <c r="AM119" s="887"/>
      <c r="AN119" s="887"/>
      <c r="AO119" s="888"/>
      <c r="AP119" s="890">
        <v>1</v>
      </c>
      <c r="AQ119" s="891"/>
      <c r="AR119" s="891"/>
      <c r="AS119" s="891"/>
      <c r="AT119" s="892"/>
      <c r="AU119" s="897"/>
      <c r="AV119" s="898"/>
      <c r="AW119" s="898"/>
      <c r="AX119" s="898"/>
      <c r="AY119" s="898"/>
      <c r="AZ119" s="247" t="s">
        <v>186</v>
      </c>
      <c r="BA119" s="247"/>
      <c r="BB119" s="247"/>
      <c r="BC119" s="247"/>
      <c r="BD119" s="247"/>
      <c r="BE119" s="247"/>
      <c r="BF119" s="247"/>
      <c r="BG119" s="247"/>
      <c r="BH119" s="247"/>
      <c r="BI119" s="247"/>
      <c r="BJ119" s="247"/>
      <c r="BK119" s="247"/>
      <c r="BL119" s="247"/>
      <c r="BM119" s="247"/>
      <c r="BN119" s="247"/>
      <c r="BO119" s="964" t="s">
        <v>457</v>
      </c>
      <c r="BP119" s="992"/>
      <c r="BQ119" s="986">
        <v>43401599</v>
      </c>
      <c r="BR119" s="987"/>
      <c r="BS119" s="987"/>
      <c r="BT119" s="987"/>
      <c r="BU119" s="987"/>
      <c r="BV119" s="987">
        <v>41400760</v>
      </c>
      <c r="BW119" s="987"/>
      <c r="BX119" s="987"/>
      <c r="BY119" s="987"/>
      <c r="BZ119" s="987"/>
      <c r="CA119" s="987">
        <v>38386646</v>
      </c>
      <c r="CB119" s="987"/>
      <c r="CC119" s="987"/>
      <c r="CD119" s="987"/>
      <c r="CE119" s="987"/>
      <c r="CF119" s="988"/>
      <c r="CG119" s="989"/>
      <c r="CH119" s="989"/>
      <c r="CI119" s="989"/>
      <c r="CJ119" s="990"/>
      <c r="CK119" s="937"/>
      <c r="CL119" s="938"/>
      <c r="CM119" s="960" t="s">
        <v>458</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129</v>
      </c>
      <c r="DH119" s="973"/>
      <c r="DI119" s="973"/>
      <c r="DJ119" s="973"/>
      <c r="DK119" s="974"/>
      <c r="DL119" s="972" t="s">
        <v>432</v>
      </c>
      <c r="DM119" s="973"/>
      <c r="DN119" s="973"/>
      <c r="DO119" s="973"/>
      <c r="DP119" s="974"/>
      <c r="DQ119" s="972" t="s">
        <v>129</v>
      </c>
      <c r="DR119" s="973"/>
      <c r="DS119" s="973"/>
      <c r="DT119" s="973"/>
      <c r="DU119" s="974"/>
      <c r="DV119" s="975" t="s">
        <v>129</v>
      </c>
      <c r="DW119" s="976"/>
      <c r="DX119" s="976"/>
      <c r="DY119" s="976"/>
      <c r="DZ119" s="977"/>
    </row>
    <row r="120" spans="1:130" s="224" customFormat="1" ht="26.25" customHeight="1" x14ac:dyDescent="0.15">
      <c r="A120" s="1050"/>
      <c r="B120" s="936"/>
      <c r="C120" s="909" t="s">
        <v>434</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432</v>
      </c>
      <c r="AB120" s="946"/>
      <c r="AC120" s="946"/>
      <c r="AD120" s="946"/>
      <c r="AE120" s="947"/>
      <c r="AF120" s="948" t="s">
        <v>129</v>
      </c>
      <c r="AG120" s="946"/>
      <c r="AH120" s="946"/>
      <c r="AI120" s="946"/>
      <c r="AJ120" s="947"/>
      <c r="AK120" s="948" t="s">
        <v>129</v>
      </c>
      <c r="AL120" s="946"/>
      <c r="AM120" s="946"/>
      <c r="AN120" s="946"/>
      <c r="AO120" s="947"/>
      <c r="AP120" s="949" t="s">
        <v>129</v>
      </c>
      <c r="AQ120" s="950"/>
      <c r="AR120" s="950"/>
      <c r="AS120" s="950"/>
      <c r="AT120" s="951"/>
      <c r="AU120" s="978" t="s">
        <v>459</v>
      </c>
      <c r="AV120" s="979"/>
      <c r="AW120" s="979"/>
      <c r="AX120" s="979"/>
      <c r="AY120" s="980"/>
      <c r="AZ120" s="916" t="s">
        <v>460</v>
      </c>
      <c r="BA120" s="884"/>
      <c r="BB120" s="884"/>
      <c r="BC120" s="884"/>
      <c r="BD120" s="884"/>
      <c r="BE120" s="884"/>
      <c r="BF120" s="884"/>
      <c r="BG120" s="884"/>
      <c r="BH120" s="884"/>
      <c r="BI120" s="884"/>
      <c r="BJ120" s="884"/>
      <c r="BK120" s="884"/>
      <c r="BL120" s="884"/>
      <c r="BM120" s="884"/>
      <c r="BN120" s="884"/>
      <c r="BO120" s="884"/>
      <c r="BP120" s="885"/>
      <c r="BQ120" s="917">
        <v>1763827</v>
      </c>
      <c r="BR120" s="918"/>
      <c r="BS120" s="918"/>
      <c r="BT120" s="918"/>
      <c r="BU120" s="918"/>
      <c r="BV120" s="918">
        <v>3096834</v>
      </c>
      <c r="BW120" s="918"/>
      <c r="BX120" s="918"/>
      <c r="BY120" s="918"/>
      <c r="BZ120" s="918"/>
      <c r="CA120" s="918">
        <v>4062818</v>
      </c>
      <c r="CB120" s="918"/>
      <c r="CC120" s="918"/>
      <c r="CD120" s="918"/>
      <c r="CE120" s="918"/>
      <c r="CF120" s="931">
        <v>31.3</v>
      </c>
      <c r="CG120" s="932"/>
      <c r="CH120" s="932"/>
      <c r="CI120" s="932"/>
      <c r="CJ120" s="932"/>
      <c r="CK120" s="993" t="s">
        <v>461</v>
      </c>
      <c r="CL120" s="994"/>
      <c r="CM120" s="994"/>
      <c r="CN120" s="994"/>
      <c r="CO120" s="995"/>
      <c r="CP120" s="1001" t="s">
        <v>405</v>
      </c>
      <c r="CQ120" s="1002"/>
      <c r="CR120" s="1002"/>
      <c r="CS120" s="1002"/>
      <c r="CT120" s="1002"/>
      <c r="CU120" s="1002"/>
      <c r="CV120" s="1002"/>
      <c r="CW120" s="1002"/>
      <c r="CX120" s="1002"/>
      <c r="CY120" s="1002"/>
      <c r="CZ120" s="1002"/>
      <c r="DA120" s="1002"/>
      <c r="DB120" s="1002"/>
      <c r="DC120" s="1002"/>
      <c r="DD120" s="1002"/>
      <c r="DE120" s="1002"/>
      <c r="DF120" s="1003"/>
      <c r="DG120" s="917">
        <v>7236769</v>
      </c>
      <c r="DH120" s="918"/>
      <c r="DI120" s="918"/>
      <c r="DJ120" s="918"/>
      <c r="DK120" s="918"/>
      <c r="DL120" s="918">
        <v>6346991</v>
      </c>
      <c r="DM120" s="918"/>
      <c r="DN120" s="918"/>
      <c r="DO120" s="918"/>
      <c r="DP120" s="918"/>
      <c r="DQ120" s="918">
        <v>5617518</v>
      </c>
      <c r="DR120" s="918"/>
      <c r="DS120" s="918"/>
      <c r="DT120" s="918"/>
      <c r="DU120" s="918"/>
      <c r="DV120" s="919">
        <v>43.3</v>
      </c>
      <c r="DW120" s="919"/>
      <c r="DX120" s="919"/>
      <c r="DY120" s="919"/>
      <c r="DZ120" s="920"/>
    </row>
    <row r="121" spans="1:130" s="224" customFormat="1" ht="26.25" customHeight="1" x14ac:dyDescent="0.15">
      <c r="A121" s="1050"/>
      <c r="B121" s="936"/>
      <c r="C121" s="961" t="s">
        <v>462</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432</v>
      </c>
      <c r="AB121" s="946"/>
      <c r="AC121" s="946"/>
      <c r="AD121" s="946"/>
      <c r="AE121" s="947"/>
      <c r="AF121" s="948" t="s">
        <v>129</v>
      </c>
      <c r="AG121" s="946"/>
      <c r="AH121" s="946"/>
      <c r="AI121" s="946"/>
      <c r="AJ121" s="947"/>
      <c r="AK121" s="948" t="s">
        <v>432</v>
      </c>
      <c r="AL121" s="946"/>
      <c r="AM121" s="946"/>
      <c r="AN121" s="946"/>
      <c r="AO121" s="947"/>
      <c r="AP121" s="949" t="s">
        <v>129</v>
      </c>
      <c r="AQ121" s="950"/>
      <c r="AR121" s="950"/>
      <c r="AS121" s="950"/>
      <c r="AT121" s="951"/>
      <c r="AU121" s="981"/>
      <c r="AV121" s="982"/>
      <c r="AW121" s="982"/>
      <c r="AX121" s="982"/>
      <c r="AY121" s="983"/>
      <c r="AZ121" s="909" t="s">
        <v>463</v>
      </c>
      <c r="BA121" s="910"/>
      <c r="BB121" s="910"/>
      <c r="BC121" s="910"/>
      <c r="BD121" s="910"/>
      <c r="BE121" s="910"/>
      <c r="BF121" s="910"/>
      <c r="BG121" s="910"/>
      <c r="BH121" s="910"/>
      <c r="BI121" s="910"/>
      <c r="BJ121" s="910"/>
      <c r="BK121" s="910"/>
      <c r="BL121" s="910"/>
      <c r="BM121" s="910"/>
      <c r="BN121" s="910"/>
      <c r="BO121" s="910"/>
      <c r="BP121" s="911"/>
      <c r="BQ121" s="912">
        <v>4627714</v>
      </c>
      <c r="BR121" s="913"/>
      <c r="BS121" s="913"/>
      <c r="BT121" s="913"/>
      <c r="BU121" s="913"/>
      <c r="BV121" s="913">
        <v>4167909</v>
      </c>
      <c r="BW121" s="913"/>
      <c r="BX121" s="913"/>
      <c r="BY121" s="913"/>
      <c r="BZ121" s="913"/>
      <c r="CA121" s="913">
        <v>4859328</v>
      </c>
      <c r="CB121" s="913"/>
      <c r="CC121" s="913"/>
      <c r="CD121" s="913"/>
      <c r="CE121" s="913"/>
      <c r="CF121" s="907">
        <v>37.4</v>
      </c>
      <c r="CG121" s="908"/>
      <c r="CH121" s="908"/>
      <c r="CI121" s="908"/>
      <c r="CJ121" s="908"/>
      <c r="CK121" s="996"/>
      <c r="CL121" s="997"/>
      <c r="CM121" s="997"/>
      <c r="CN121" s="997"/>
      <c r="CO121" s="998"/>
      <c r="CP121" s="1006" t="s">
        <v>464</v>
      </c>
      <c r="CQ121" s="1007"/>
      <c r="CR121" s="1007"/>
      <c r="CS121" s="1007"/>
      <c r="CT121" s="1007"/>
      <c r="CU121" s="1007"/>
      <c r="CV121" s="1007"/>
      <c r="CW121" s="1007"/>
      <c r="CX121" s="1007"/>
      <c r="CY121" s="1007"/>
      <c r="CZ121" s="1007"/>
      <c r="DA121" s="1007"/>
      <c r="DB121" s="1007"/>
      <c r="DC121" s="1007"/>
      <c r="DD121" s="1007"/>
      <c r="DE121" s="1007"/>
      <c r="DF121" s="1008"/>
      <c r="DG121" s="912">
        <v>472323</v>
      </c>
      <c r="DH121" s="913"/>
      <c r="DI121" s="913"/>
      <c r="DJ121" s="913"/>
      <c r="DK121" s="913"/>
      <c r="DL121" s="913">
        <v>600521</v>
      </c>
      <c r="DM121" s="913"/>
      <c r="DN121" s="913"/>
      <c r="DO121" s="913"/>
      <c r="DP121" s="913"/>
      <c r="DQ121" s="913">
        <v>545430</v>
      </c>
      <c r="DR121" s="913"/>
      <c r="DS121" s="913"/>
      <c r="DT121" s="913"/>
      <c r="DU121" s="913"/>
      <c r="DV121" s="914">
        <v>4.2</v>
      </c>
      <c r="DW121" s="914"/>
      <c r="DX121" s="914"/>
      <c r="DY121" s="914"/>
      <c r="DZ121" s="915"/>
    </row>
    <row r="122" spans="1:130" s="224" customFormat="1" ht="26.25" customHeight="1" x14ac:dyDescent="0.15">
      <c r="A122" s="1050"/>
      <c r="B122" s="936"/>
      <c r="C122" s="909" t="s">
        <v>445</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432</v>
      </c>
      <c r="AB122" s="946"/>
      <c r="AC122" s="946"/>
      <c r="AD122" s="946"/>
      <c r="AE122" s="947"/>
      <c r="AF122" s="948" t="s">
        <v>129</v>
      </c>
      <c r="AG122" s="946"/>
      <c r="AH122" s="946"/>
      <c r="AI122" s="946"/>
      <c r="AJ122" s="947"/>
      <c r="AK122" s="948" t="s">
        <v>432</v>
      </c>
      <c r="AL122" s="946"/>
      <c r="AM122" s="946"/>
      <c r="AN122" s="946"/>
      <c r="AO122" s="947"/>
      <c r="AP122" s="949" t="s">
        <v>129</v>
      </c>
      <c r="AQ122" s="950"/>
      <c r="AR122" s="950"/>
      <c r="AS122" s="950"/>
      <c r="AT122" s="951"/>
      <c r="AU122" s="981"/>
      <c r="AV122" s="982"/>
      <c r="AW122" s="982"/>
      <c r="AX122" s="982"/>
      <c r="AY122" s="983"/>
      <c r="AZ122" s="960" t="s">
        <v>465</v>
      </c>
      <c r="BA122" s="952"/>
      <c r="BB122" s="952"/>
      <c r="BC122" s="952"/>
      <c r="BD122" s="952"/>
      <c r="BE122" s="952"/>
      <c r="BF122" s="952"/>
      <c r="BG122" s="952"/>
      <c r="BH122" s="952"/>
      <c r="BI122" s="952"/>
      <c r="BJ122" s="952"/>
      <c r="BK122" s="952"/>
      <c r="BL122" s="952"/>
      <c r="BM122" s="952"/>
      <c r="BN122" s="952"/>
      <c r="BO122" s="952"/>
      <c r="BP122" s="953"/>
      <c r="BQ122" s="986">
        <v>22179123</v>
      </c>
      <c r="BR122" s="987"/>
      <c r="BS122" s="987"/>
      <c r="BT122" s="987"/>
      <c r="BU122" s="987"/>
      <c r="BV122" s="987">
        <v>21652649</v>
      </c>
      <c r="BW122" s="987"/>
      <c r="BX122" s="987"/>
      <c r="BY122" s="987"/>
      <c r="BZ122" s="987"/>
      <c r="CA122" s="987">
        <v>20665677</v>
      </c>
      <c r="CB122" s="987"/>
      <c r="CC122" s="987"/>
      <c r="CD122" s="987"/>
      <c r="CE122" s="987"/>
      <c r="CF122" s="1004">
        <v>159.30000000000001</v>
      </c>
      <c r="CG122" s="1005"/>
      <c r="CH122" s="1005"/>
      <c r="CI122" s="1005"/>
      <c r="CJ122" s="1005"/>
      <c r="CK122" s="996"/>
      <c r="CL122" s="997"/>
      <c r="CM122" s="997"/>
      <c r="CN122" s="997"/>
      <c r="CO122" s="998"/>
      <c r="CP122" s="1006" t="s">
        <v>404</v>
      </c>
      <c r="CQ122" s="1007"/>
      <c r="CR122" s="1007"/>
      <c r="CS122" s="1007"/>
      <c r="CT122" s="1007"/>
      <c r="CU122" s="1007"/>
      <c r="CV122" s="1007"/>
      <c r="CW122" s="1007"/>
      <c r="CX122" s="1007"/>
      <c r="CY122" s="1007"/>
      <c r="CZ122" s="1007"/>
      <c r="DA122" s="1007"/>
      <c r="DB122" s="1007"/>
      <c r="DC122" s="1007"/>
      <c r="DD122" s="1007"/>
      <c r="DE122" s="1007"/>
      <c r="DF122" s="1008"/>
      <c r="DG122" s="912">
        <v>331679</v>
      </c>
      <c r="DH122" s="913"/>
      <c r="DI122" s="913"/>
      <c r="DJ122" s="913"/>
      <c r="DK122" s="913"/>
      <c r="DL122" s="913">
        <v>319485</v>
      </c>
      <c r="DM122" s="913"/>
      <c r="DN122" s="913"/>
      <c r="DO122" s="913"/>
      <c r="DP122" s="913"/>
      <c r="DQ122" s="913">
        <v>360437</v>
      </c>
      <c r="DR122" s="913"/>
      <c r="DS122" s="913"/>
      <c r="DT122" s="913"/>
      <c r="DU122" s="913"/>
      <c r="DV122" s="914">
        <v>2.8</v>
      </c>
      <c r="DW122" s="914"/>
      <c r="DX122" s="914"/>
      <c r="DY122" s="914"/>
      <c r="DZ122" s="915"/>
    </row>
    <row r="123" spans="1:130" s="224" customFormat="1" ht="26.25" customHeight="1" x14ac:dyDescent="0.15">
      <c r="A123" s="1050"/>
      <c r="B123" s="936"/>
      <c r="C123" s="909" t="s">
        <v>451</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129</v>
      </c>
      <c r="AB123" s="946"/>
      <c r="AC123" s="946"/>
      <c r="AD123" s="946"/>
      <c r="AE123" s="947"/>
      <c r="AF123" s="948" t="s">
        <v>432</v>
      </c>
      <c r="AG123" s="946"/>
      <c r="AH123" s="946"/>
      <c r="AI123" s="946"/>
      <c r="AJ123" s="947"/>
      <c r="AK123" s="948" t="s">
        <v>129</v>
      </c>
      <c r="AL123" s="946"/>
      <c r="AM123" s="946"/>
      <c r="AN123" s="946"/>
      <c r="AO123" s="947"/>
      <c r="AP123" s="949" t="s">
        <v>129</v>
      </c>
      <c r="AQ123" s="950"/>
      <c r="AR123" s="950"/>
      <c r="AS123" s="950"/>
      <c r="AT123" s="951"/>
      <c r="AU123" s="984"/>
      <c r="AV123" s="985"/>
      <c r="AW123" s="985"/>
      <c r="AX123" s="985"/>
      <c r="AY123" s="985"/>
      <c r="AZ123" s="247" t="s">
        <v>186</v>
      </c>
      <c r="BA123" s="247"/>
      <c r="BB123" s="247"/>
      <c r="BC123" s="247"/>
      <c r="BD123" s="247"/>
      <c r="BE123" s="247"/>
      <c r="BF123" s="247"/>
      <c r="BG123" s="247"/>
      <c r="BH123" s="247"/>
      <c r="BI123" s="247"/>
      <c r="BJ123" s="247"/>
      <c r="BK123" s="247"/>
      <c r="BL123" s="247"/>
      <c r="BM123" s="247"/>
      <c r="BN123" s="247"/>
      <c r="BO123" s="964" t="s">
        <v>466</v>
      </c>
      <c r="BP123" s="992"/>
      <c r="BQ123" s="1022">
        <v>28570664</v>
      </c>
      <c r="BR123" s="1023"/>
      <c r="BS123" s="1023"/>
      <c r="BT123" s="1023"/>
      <c r="BU123" s="1023"/>
      <c r="BV123" s="1023">
        <v>28917392</v>
      </c>
      <c r="BW123" s="1023"/>
      <c r="BX123" s="1023"/>
      <c r="BY123" s="1023"/>
      <c r="BZ123" s="1023"/>
      <c r="CA123" s="1023">
        <v>29587823</v>
      </c>
      <c r="CB123" s="1023"/>
      <c r="CC123" s="1023"/>
      <c r="CD123" s="1023"/>
      <c r="CE123" s="1023"/>
      <c r="CF123" s="988"/>
      <c r="CG123" s="989"/>
      <c r="CH123" s="989"/>
      <c r="CI123" s="989"/>
      <c r="CJ123" s="990"/>
      <c r="CK123" s="996"/>
      <c r="CL123" s="997"/>
      <c r="CM123" s="997"/>
      <c r="CN123" s="997"/>
      <c r="CO123" s="998"/>
      <c r="CP123" s="1006" t="s">
        <v>467</v>
      </c>
      <c r="CQ123" s="1007"/>
      <c r="CR123" s="1007"/>
      <c r="CS123" s="1007"/>
      <c r="CT123" s="1007"/>
      <c r="CU123" s="1007"/>
      <c r="CV123" s="1007"/>
      <c r="CW123" s="1007"/>
      <c r="CX123" s="1007"/>
      <c r="CY123" s="1007"/>
      <c r="CZ123" s="1007"/>
      <c r="DA123" s="1007"/>
      <c r="DB123" s="1007"/>
      <c r="DC123" s="1007"/>
      <c r="DD123" s="1007"/>
      <c r="DE123" s="1007"/>
      <c r="DF123" s="1008"/>
      <c r="DG123" s="945" t="s">
        <v>432</v>
      </c>
      <c r="DH123" s="946"/>
      <c r="DI123" s="946"/>
      <c r="DJ123" s="946"/>
      <c r="DK123" s="947"/>
      <c r="DL123" s="948" t="s">
        <v>432</v>
      </c>
      <c r="DM123" s="946"/>
      <c r="DN123" s="946"/>
      <c r="DO123" s="946"/>
      <c r="DP123" s="947"/>
      <c r="DQ123" s="948" t="s">
        <v>129</v>
      </c>
      <c r="DR123" s="946"/>
      <c r="DS123" s="946"/>
      <c r="DT123" s="946"/>
      <c r="DU123" s="947"/>
      <c r="DV123" s="949" t="s">
        <v>129</v>
      </c>
      <c r="DW123" s="950"/>
      <c r="DX123" s="950"/>
      <c r="DY123" s="950"/>
      <c r="DZ123" s="951"/>
    </row>
    <row r="124" spans="1:130" s="224" customFormat="1" ht="26.25" customHeight="1" thickBot="1" x14ac:dyDescent="0.2">
      <c r="A124" s="1050"/>
      <c r="B124" s="936"/>
      <c r="C124" s="909" t="s">
        <v>454</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129</v>
      </c>
      <c r="AB124" s="946"/>
      <c r="AC124" s="946"/>
      <c r="AD124" s="946"/>
      <c r="AE124" s="947"/>
      <c r="AF124" s="948" t="s">
        <v>129</v>
      </c>
      <c r="AG124" s="946"/>
      <c r="AH124" s="946"/>
      <c r="AI124" s="946"/>
      <c r="AJ124" s="947"/>
      <c r="AK124" s="948" t="s">
        <v>432</v>
      </c>
      <c r="AL124" s="946"/>
      <c r="AM124" s="946"/>
      <c r="AN124" s="946"/>
      <c r="AO124" s="947"/>
      <c r="AP124" s="949" t="s">
        <v>129</v>
      </c>
      <c r="AQ124" s="950"/>
      <c r="AR124" s="950"/>
      <c r="AS124" s="950"/>
      <c r="AT124" s="951"/>
      <c r="AU124" s="1018" t="s">
        <v>468</v>
      </c>
      <c r="AV124" s="1019"/>
      <c r="AW124" s="1019"/>
      <c r="AX124" s="1019"/>
      <c r="AY124" s="1019"/>
      <c r="AZ124" s="1019"/>
      <c r="BA124" s="1019"/>
      <c r="BB124" s="1019"/>
      <c r="BC124" s="1019"/>
      <c r="BD124" s="1019"/>
      <c r="BE124" s="1019"/>
      <c r="BF124" s="1019"/>
      <c r="BG124" s="1019"/>
      <c r="BH124" s="1019"/>
      <c r="BI124" s="1019"/>
      <c r="BJ124" s="1019"/>
      <c r="BK124" s="1019"/>
      <c r="BL124" s="1019"/>
      <c r="BM124" s="1019"/>
      <c r="BN124" s="1019"/>
      <c r="BO124" s="1019"/>
      <c r="BP124" s="1020"/>
      <c r="BQ124" s="1021">
        <v>115.3</v>
      </c>
      <c r="BR124" s="1014"/>
      <c r="BS124" s="1014"/>
      <c r="BT124" s="1014"/>
      <c r="BU124" s="1014"/>
      <c r="BV124" s="1014">
        <v>92.8</v>
      </c>
      <c r="BW124" s="1014"/>
      <c r="BX124" s="1014"/>
      <c r="BY124" s="1014"/>
      <c r="BZ124" s="1014"/>
      <c r="CA124" s="1014">
        <v>67.8</v>
      </c>
      <c r="CB124" s="1014"/>
      <c r="CC124" s="1014"/>
      <c r="CD124" s="1014"/>
      <c r="CE124" s="1014"/>
      <c r="CF124" s="1015"/>
      <c r="CG124" s="1016"/>
      <c r="CH124" s="1016"/>
      <c r="CI124" s="1016"/>
      <c r="CJ124" s="1017"/>
      <c r="CK124" s="999"/>
      <c r="CL124" s="999"/>
      <c r="CM124" s="999"/>
      <c r="CN124" s="999"/>
      <c r="CO124" s="1000"/>
      <c r="CP124" s="1006" t="s">
        <v>469</v>
      </c>
      <c r="CQ124" s="1007"/>
      <c r="CR124" s="1007"/>
      <c r="CS124" s="1007"/>
      <c r="CT124" s="1007"/>
      <c r="CU124" s="1007"/>
      <c r="CV124" s="1007"/>
      <c r="CW124" s="1007"/>
      <c r="CX124" s="1007"/>
      <c r="CY124" s="1007"/>
      <c r="CZ124" s="1007"/>
      <c r="DA124" s="1007"/>
      <c r="DB124" s="1007"/>
      <c r="DC124" s="1007"/>
      <c r="DD124" s="1007"/>
      <c r="DE124" s="1007"/>
      <c r="DF124" s="1008"/>
      <c r="DG124" s="991" t="s">
        <v>432</v>
      </c>
      <c r="DH124" s="973"/>
      <c r="DI124" s="973"/>
      <c r="DJ124" s="973"/>
      <c r="DK124" s="974"/>
      <c r="DL124" s="972" t="s">
        <v>432</v>
      </c>
      <c r="DM124" s="973"/>
      <c r="DN124" s="973"/>
      <c r="DO124" s="973"/>
      <c r="DP124" s="974"/>
      <c r="DQ124" s="972" t="s">
        <v>432</v>
      </c>
      <c r="DR124" s="973"/>
      <c r="DS124" s="973"/>
      <c r="DT124" s="973"/>
      <c r="DU124" s="974"/>
      <c r="DV124" s="975" t="s">
        <v>432</v>
      </c>
      <c r="DW124" s="976"/>
      <c r="DX124" s="976"/>
      <c r="DY124" s="976"/>
      <c r="DZ124" s="977"/>
    </row>
    <row r="125" spans="1:130" s="224" customFormat="1" ht="26.25" customHeight="1" x14ac:dyDescent="0.15">
      <c r="A125" s="1050"/>
      <c r="B125" s="936"/>
      <c r="C125" s="909" t="s">
        <v>456</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432</v>
      </c>
      <c r="AB125" s="946"/>
      <c r="AC125" s="946"/>
      <c r="AD125" s="946"/>
      <c r="AE125" s="947"/>
      <c r="AF125" s="948" t="s">
        <v>129</v>
      </c>
      <c r="AG125" s="946"/>
      <c r="AH125" s="946"/>
      <c r="AI125" s="946"/>
      <c r="AJ125" s="947"/>
      <c r="AK125" s="948" t="s">
        <v>432</v>
      </c>
      <c r="AL125" s="946"/>
      <c r="AM125" s="946"/>
      <c r="AN125" s="946"/>
      <c r="AO125" s="947"/>
      <c r="AP125" s="949" t="s">
        <v>129</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470</v>
      </c>
      <c r="CL125" s="994"/>
      <c r="CM125" s="994"/>
      <c r="CN125" s="994"/>
      <c r="CO125" s="995"/>
      <c r="CP125" s="916" t="s">
        <v>471</v>
      </c>
      <c r="CQ125" s="884"/>
      <c r="CR125" s="884"/>
      <c r="CS125" s="884"/>
      <c r="CT125" s="884"/>
      <c r="CU125" s="884"/>
      <c r="CV125" s="884"/>
      <c r="CW125" s="884"/>
      <c r="CX125" s="884"/>
      <c r="CY125" s="884"/>
      <c r="CZ125" s="884"/>
      <c r="DA125" s="884"/>
      <c r="DB125" s="884"/>
      <c r="DC125" s="884"/>
      <c r="DD125" s="884"/>
      <c r="DE125" s="884"/>
      <c r="DF125" s="885"/>
      <c r="DG125" s="917" t="s">
        <v>432</v>
      </c>
      <c r="DH125" s="918"/>
      <c r="DI125" s="918"/>
      <c r="DJ125" s="918"/>
      <c r="DK125" s="918"/>
      <c r="DL125" s="918" t="s">
        <v>129</v>
      </c>
      <c r="DM125" s="918"/>
      <c r="DN125" s="918"/>
      <c r="DO125" s="918"/>
      <c r="DP125" s="918"/>
      <c r="DQ125" s="918" t="s">
        <v>129</v>
      </c>
      <c r="DR125" s="918"/>
      <c r="DS125" s="918"/>
      <c r="DT125" s="918"/>
      <c r="DU125" s="918"/>
      <c r="DV125" s="919" t="s">
        <v>129</v>
      </c>
      <c r="DW125" s="919"/>
      <c r="DX125" s="919"/>
      <c r="DY125" s="919"/>
      <c r="DZ125" s="920"/>
    </row>
    <row r="126" spans="1:130" s="224" customFormat="1" ht="26.25" customHeight="1" thickBot="1" x14ac:dyDescent="0.2">
      <c r="A126" s="1050"/>
      <c r="B126" s="936"/>
      <c r="C126" s="909" t="s">
        <v>458</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432</v>
      </c>
      <c r="AB126" s="946"/>
      <c r="AC126" s="946"/>
      <c r="AD126" s="946"/>
      <c r="AE126" s="947"/>
      <c r="AF126" s="948" t="s">
        <v>129</v>
      </c>
      <c r="AG126" s="946"/>
      <c r="AH126" s="946"/>
      <c r="AI126" s="946"/>
      <c r="AJ126" s="947"/>
      <c r="AK126" s="948" t="s">
        <v>129</v>
      </c>
      <c r="AL126" s="946"/>
      <c r="AM126" s="946"/>
      <c r="AN126" s="946"/>
      <c r="AO126" s="947"/>
      <c r="AP126" s="949" t="s">
        <v>129</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472</v>
      </c>
      <c r="CQ126" s="910"/>
      <c r="CR126" s="910"/>
      <c r="CS126" s="910"/>
      <c r="CT126" s="910"/>
      <c r="CU126" s="910"/>
      <c r="CV126" s="910"/>
      <c r="CW126" s="910"/>
      <c r="CX126" s="910"/>
      <c r="CY126" s="910"/>
      <c r="CZ126" s="910"/>
      <c r="DA126" s="910"/>
      <c r="DB126" s="910"/>
      <c r="DC126" s="910"/>
      <c r="DD126" s="910"/>
      <c r="DE126" s="910"/>
      <c r="DF126" s="911"/>
      <c r="DG126" s="912" t="s">
        <v>129</v>
      </c>
      <c r="DH126" s="913"/>
      <c r="DI126" s="913"/>
      <c r="DJ126" s="913"/>
      <c r="DK126" s="913"/>
      <c r="DL126" s="913" t="s">
        <v>432</v>
      </c>
      <c r="DM126" s="913"/>
      <c r="DN126" s="913"/>
      <c r="DO126" s="913"/>
      <c r="DP126" s="913"/>
      <c r="DQ126" s="913" t="s">
        <v>129</v>
      </c>
      <c r="DR126" s="913"/>
      <c r="DS126" s="913"/>
      <c r="DT126" s="913"/>
      <c r="DU126" s="913"/>
      <c r="DV126" s="914" t="s">
        <v>432</v>
      </c>
      <c r="DW126" s="914"/>
      <c r="DX126" s="914"/>
      <c r="DY126" s="914"/>
      <c r="DZ126" s="915"/>
    </row>
    <row r="127" spans="1:130" s="224" customFormat="1" ht="26.25" customHeight="1" x14ac:dyDescent="0.15">
      <c r="A127" s="1051"/>
      <c r="B127" s="938"/>
      <c r="C127" s="960" t="s">
        <v>473</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v>8581</v>
      </c>
      <c r="AB127" s="946"/>
      <c r="AC127" s="946"/>
      <c r="AD127" s="946"/>
      <c r="AE127" s="947"/>
      <c r="AF127" s="948">
        <v>5822</v>
      </c>
      <c r="AG127" s="946"/>
      <c r="AH127" s="946"/>
      <c r="AI127" s="946"/>
      <c r="AJ127" s="947"/>
      <c r="AK127" s="948">
        <v>6065</v>
      </c>
      <c r="AL127" s="946"/>
      <c r="AM127" s="946"/>
      <c r="AN127" s="946"/>
      <c r="AO127" s="947"/>
      <c r="AP127" s="949">
        <v>0</v>
      </c>
      <c r="AQ127" s="950"/>
      <c r="AR127" s="950"/>
      <c r="AS127" s="950"/>
      <c r="AT127" s="951"/>
      <c r="AU127" s="226"/>
      <c r="AV127" s="226"/>
      <c r="AW127" s="226"/>
      <c r="AX127" s="1024" t="s">
        <v>474</v>
      </c>
      <c r="AY127" s="1025"/>
      <c r="AZ127" s="1025"/>
      <c r="BA127" s="1025"/>
      <c r="BB127" s="1025"/>
      <c r="BC127" s="1025"/>
      <c r="BD127" s="1025"/>
      <c r="BE127" s="1026"/>
      <c r="BF127" s="1027" t="s">
        <v>475</v>
      </c>
      <c r="BG127" s="1025"/>
      <c r="BH127" s="1025"/>
      <c r="BI127" s="1025"/>
      <c r="BJ127" s="1025"/>
      <c r="BK127" s="1025"/>
      <c r="BL127" s="1026"/>
      <c r="BM127" s="1027" t="s">
        <v>476</v>
      </c>
      <c r="BN127" s="1025"/>
      <c r="BO127" s="1025"/>
      <c r="BP127" s="1025"/>
      <c r="BQ127" s="1025"/>
      <c r="BR127" s="1025"/>
      <c r="BS127" s="1026"/>
      <c r="BT127" s="1027" t="s">
        <v>477</v>
      </c>
      <c r="BU127" s="1025"/>
      <c r="BV127" s="1025"/>
      <c r="BW127" s="1025"/>
      <c r="BX127" s="1025"/>
      <c r="BY127" s="1025"/>
      <c r="BZ127" s="1048"/>
      <c r="CA127" s="226"/>
      <c r="CB127" s="226"/>
      <c r="CC127" s="226"/>
      <c r="CD127" s="249"/>
      <c r="CE127" s="249"/>
      <c r="CF127" s="249"/>
      <c r="CG127" s="226"/>
      <c r="CH127" s="226"/>
      <c r="CI127" s="226"/>
      <c r="CJ127" s="248"/>
      <c r="CK127" s="1010"/>
      <c r="CL127" s="997"/>
      <c r="CM127" s="997"/>
      <c r="CN127" s="997"/>
      <c r="CO127" s="998"/>
      <c r="CP127" s="909" t="s">
        <v>478</v>
      </c>
      <c r="CQ127" s="910"/>
      <c r="CR127" s="910"/>
      <c r="CS127" s="910"/>
      <c r="CT127" s="910"/>
      <c r="CU127" s="910"/>
      <c r="CV127" s="910"/>
      <c r="CW127" s="910"/>
      <c r="CX127" s="910"/>
      <c r="CY127" s="910"/>
      <c r="CZ127" s="910"/>
      <c r="DA127" s="910"/>
      <c r="DB127" s="910"/>
      <c r="DC127" s="910"/>
      <c r="DD127" s="910"/>
      <c r="DE127" s="910"/>
      <c r="DF127" s="911"/>
      <c r="DG127" s="912" t="s">
        <v>432</v>
      </c>
      <c r="DH127" s="913"/>
      <c r="DI127" s="913"/>
      <c r="DJ127" s="913"/>
      <c r="DK127" s="913"/>
      <c r="DL127" s="913" t="s">
        <v>432</v>
      </c>
      <c r="DM127" s="913"/>
      <c r="DN127" s="913"/>
      <c r="DO127" s="913"/>
      <c r="DP127" s="913"/>
      <c r="DQ127" s="913" t="s">
        <v>432</v>
      </c>
      <c r="DR127" s="913"/>
      <c r="DS127" s="913"/>
      <c r="DT127" s="913"/>
      <c r="DU127" s="913"/>
      <c r="DV127" s="914" t="s">
        <v>129</v>
      </c>
      <c r="DW127" s="914"/>
      <c r="DX127" s="914"/>
      <c r="DY127" s="914"/>
      <c r="DZ127" s="915"/>
    </row>
    <row r="128" spans="1:130" s="224" customFormat="1" ht="26.25" customHeight="1" thickBot="1" x14ac:dyDescent="0.2">
      <c r="A128" s="1034" t="s">
        <v>479</v>
      </c>
      <c r="B128" s="1035"/>
      <c r="C128" s="1035"/>
      <c r="D128" s="1035"/>
      <c r="E128" s="1035"/>
      <c r="F128" s="1035"/>
      <c r="G128" s="1035"/>
      <c r="H128" s="1035"/>
      <c r="I128" s="1035"/>
      <c r="J128" s="1035"/>
      <c r="K128" s="1035"/>
      <c r="L128" s="1035"/>
      <c r="M128" s="1035"/>
      <c r="N128" s="1035"/>
      <c r="O128" s="1035"/>
      <c r="P128" s="1035"/>
      <c r="Q128" s="1035"/>
      <c r="R128" s="1035"/>
      <c r="S128" s="1035"/>
      <c r="T128" s="1035"/>
      <c r="U128" s="1035"/>
      <c r="V128" s="1035"/>
      <c r="W128" s="1036" t="s">
        <v>480</v>
      </c>
      <c r="X128" s="1036"/>
      <c r="Y128" s="1036"/>
      <c r="Z128" s="1037"/>
      <c r="AA128" s="1038">
        <v>475005</v>
      </c>
      <c r="AB128" s="1039"/>
      <c r="AC128" s="1039"/>
      <c r="AD128" s="1039"/>
      <c r="AE128" s="1040"/>
      <c r="AF128" s="1041">
        <v>440003</v>
      </c>
      <c r="AG128" s="1039"/>
      <c r="AH128" s="1039"/>
      <c r="AI128" s="1039"/>
      <c r="AJ128" s="1040"/>
      <c r="AK128" s="1041">
        <v>426338</v>
      </c>
      <c r="AL128" s="1039"/>
      <c r="AM128" s="1039"/>
      <c r="AN128" s="1039"/>
      <c r="AO128" s="1040"/>
      <c r="AP128" s="1042"/>
      <c r="AQ128" s="1043"/>
      <c r="AR128" s="1043"/>
      <c r="AS128" s="1043"/>
      <c r="AT128" s="1044"/>
      <c r="AU128" s="226"/>
      <c r="AV128" s="226"/>
      <c r="AW128" s="226"/>
      <c r="AX128" s="883" t="s">
        <v>481</v>
      </c>
      <c r="AY128" s="884"/>
      <c r="AZ128" s="884"/>
      <c r="BA128" s="884"/>
      <c r="BB128" s="884"/>
      <c r="BC128" s="884"/>
      <c r="BD128" s="884"/>
      <c r="BE128" s="885"/>
      <c r="BF128" s="1045" t="s">
        <v>129</v>
      </c>
      <c r="BG128" s="1046"/>
      <c r="BH128" s="1046"/>
      <c r="BI128" s="1046"/>
      <c r="BJ128" s="1046"/>
      <c r="BK128" s="1046"/>
      <c r="BL128" s="1047"/>
      <c r="BM128" s="1045">
        <v>12.79</v>
      </c>
      <c r="BN128" s="1046"/>
      <c r="BO128" s="1046"/>
      <c r="BP128" s="1046"/>
      <c r="BQ128" s="1046"/>
      <c r="BR128" s="1046"/>
      <c r="BS128" s="1047"/>
      <c r="BT128" s="1045">
        <v>20</v>
      </c>
      <c r="BU128" s="1046"/>
      <c r="BV128" s="1046"/>
      <c r="BW128" s="1046"/>
      <c r="BX128" s="1046"/>
      <c r="BY128" s="1046"/>
      <c r="BZ128" s="1063"/>
      <c r="CA128" s="249"/>
      <c r="CB128" s="249"/>
      <c r="CC128" s="249"/>
      <c r="CD128" s="249"/>
      <c r="CE128" s="249"/>
      <c r="CF128" s="249"/>
      <c r="CG128" s="226"/>
      <c r="CH128" s="226"/>
      <c r="CI128" s="226"/>
      <c r="CJ128" s="248"/>
      <c r="CK128" s="1011"/>
      <c r="CL128" s="1012"/>
      <c r="CM128" s="1012"/>
      <c r="CN128" s="1012"/>
      <c r="CO128" s="1013"/>
      <c r="CP128" s="1028" t="s">
        <v>482</v>
      </c>
      <c r="CQ128" s="727"/>
      <c r="CR128" s="727"/>
      <c r="CS128" s="727"/>
      <c r="CT128" s="727"/>
      <c r="CU128" s="727"/>
      <c r="CV128" s="727"/>
      <c r="CW128" s="727"/>
      <c r="CX128" s="727"/>
      <c r="CY128" s="727"/>
      <c r="CZ128" s="727"/>
      <c r="DA128" s="727"/>
      <c r="DB128" s="727"/>
      <c r="DC128" s="727"/>
      <c r="DD128" s="727"/>
      <c r="DE128" s="727"/>
      <c r="DF128" s="1029"/>
      <c r="DG128" s="1030" t="s">
        <v>129</v>
      </c>
      <c r="DH128" s="1031"/>
      <c r="DI128" s="1031"/>
      <c r="DJ128" s="1031"/>
      <c r="DK128" s="1031"/>
      <c r="DL128" s="1031" t="s">
        <v>437</v>
      </c>
      <c r="DM128" s="1031"/>
      <c r="DN128" s="1031"/>
      <c r="DO128" s="1031"/>
      <c r="DP128" s="1031"/>
      <c r="DQ128" s="1031" t="s">
        <v>129</v>
      </c>
      <c r="DR128" s="1031"/>
      <c r="DS128" s="1031"/>
      <c r="DT128" s="1031"/>
      <c r="DU128" s="1031"/>
      <c r="DV128" s="1032" t="s">
        <v>129</v>
      </c>
      <c r="DW128" s="1032"/>
      <c r="DX128" s="1032"/>
      <c r="DY128" s="1032"/>
      <c r="DZ128" s="1033"/>
    </row>
    <row r="129" spans="1:131" s="224" customFormat="1" ht="26.25" customHeight="1" x14ac:dyDescent="0.15">
      <c r="A129" s="921" t="s">
        <v>108</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483</v>
      </c>
      <c r="X129" s="1058"/>
      <c r="Y129" s="1058"/>
      <c r="Z129" s="1059"/>
      <c r="AA129" s="945">
        <v>14748118</v>
      </c>
      <c r="AB129" s="946"/>
      <c r="AC129" s="946"/>
      <c r="AD129" s="946"/>
      <c r="AE129" s="947"/>
      <c r="AF129" s="948">
        <v>15307304</v>
      </c>
      <c r="AG129" s="946"/>
      <c r="AH129" s="946"/>
      <c r="AI129" s="946"/>
      <c r="AJ129" s="947"/>
      <c r="AK129" s="948">
        <v>14844953</v>
      </c>
      <c r="AL129" s="946"/>
      <c r="AM129" s="946"/>
      <c r="AN129" s="946"/>
      <c r="AO129" s="947"/>
      <c r="AP129" s="1060"/>
      <c r="AQ129" s="1061"/>
      <c r="AR129" s="1061"/>
      <c r="AS129" s="1061"/>
      <c r="AT129" s="1062"/>
      <c r="AU129" s="227"/>
      <c r="AV129" s="227"/>
      <c r="AW129" s="227"/>
      <c r="AX129" s="1052" t="s">
        <v>484</v>
      </c>
      <c r="AY129" s="910"/>
      <c r="AZ129" s="910"/>
      <c r="BA129" s="910"/>
      <c r="BB129" s="910"/>
      <c r="BC129" s="910"/>
      <c r="BD129" s="910"/>
      <c r="BE129" s="911"/>
      <c r="BF129" s="1053" t="s">
        <v>129</v>
      </c>
      <c r="BG129" s="1054"/>
      <c r="BH129" s="1054"/>
      <c r="BI129" s="1054"/>
      <c r="BJ129" s="1054"/>
      <c r="BK129" s="1054"/>
      <c r="BL129" s="1055"/>
      <c r="BM129" s="1053">
        <v>17.79</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485</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486</v>
      </c>
      <c r="X130" s="1058"/>
      <c r="Y130" s="1058"/>
      <c r="Z130" s="1059"/>
      <c r="AA130" s="945">
        <v>1892446</v>
      </c>
      <c r="AB130" s="946"/>
      <c r="AC130" s="946"/>
      <c r="AD130" s="946"/>
      <c r="AE130" s="947"/>
      <c r="AF130" s="948">
        <v>1863344</v>
      </c>
      <c r="AG130" s="946"/>
      <c r="AH130" s="946"/>
      <c r="AI130" s="946"/>
      <c r="AJ130" s="947"/>
      <c r="AK130" s="948">
        <v>1868929</v>
      </c>
      <c r="AL130" s="946"/>
      <c r="AM130" s="946"/>
      <c r="AN130" s="946"/>
      <c r="AO130" s="947"/>
      <c r="AP130" s="1060"/>
      <c r="AQ130" s="1061"/>
      <c r="AR130" s="1061"/>
      <c r="AS130" s="1061"/>
      <c r="AT130" s="1062"/>
      <c r="AU130" s="227"/>
      <c r="AV130" s="227"/>
      <c r="AW130" s="227"/>
      <c r="AX130" s="1052" t="s">
        <v>487</v>
      </c>
      <c r="AY130" s="910"/>
      <c r="AZ130" s="910"/>
      <c r="BA130" s="910"/>
      <c r="BB130" s="910"/>
      <c r="BC130" s="910"/>
      <c r="BD130" s="910"/>
      <c r="BE130" s="911"/>
      <c r="BF130" s="1088">
        <v>12.2</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488</v>
      </c>
      <c r="X131" s="1095"/>
      <c r="Y131" s="1095"/>
      <c r="Z131" s="1096"/>
      <c r="AA131" s="991">
        <v>12855672</v>
      </c>
      <c r="AB131" s="973"/>
      <c r="AC131" s="973"/>
      <c r="AD131" s="973"/>
      <c r="AE131" s="974"/>
      <c r="AF131" s="972">
        <v>13443960</v>
      </c>
      <c r="AG131" s="973"/>
      <c r="AH131" s="973"/>
      <c r="AI131" s="973"/>
      <c r="AJ131" s="974"/>
      <c r="AK131" s="972">
        <v>12976024</v>
      </c>
      <c r="AL131" s="973"/>
      <c r="AM131" s="973"/>
      <c r="AN131" s="973"/>
      <c r="AO131" s="974"/>
      <c r="AP131" s="1097"/>
      <c r="AQ131" s="1098"/>
      <c r="AR131" s="1098"/>
      <c r="AS131" s="1098"/>
      <c r="AT131" s="1099"/>
      <c r="AU131" s="227"/>
      <c r="AV131" s="227"/>
      <c r="AW131" s="227"/>
      <c r="AX131" s="1070" t="s">
        <v>489</v>
      </c>
      <c r="AY131" s="727"/>
      <c r="AZ131" s="727"/>
      <c r="BA131" s="727"/>
      <c r="BB131" s="727"/>
      <c r="BC131" s="727"/>
      <c r="BD131" s="727"/>
      <c r="BE131" s="1029"/>
      <c r="BF131" s="1071">
        <v>67.8</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490</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491</v>
      </c>
      <c r="W132" s="1081"/>
      <c r="X132" s="1081"/>
      <c r="Y132" s="1081"/>
      <c r="Z132" s="1082"/>
      <c r="AA132" s="1083">
        <v>11.372987739999999</v>
      </c>
      <c r="AB132" s="1084"/>
      <c r="AC132" s="1084"/>
      <c r="AD132" s="1084"/>
      <c r="AE132" s="1085"/>
      <c r="AF132" s="1086">
        <v>11.46167498</v>
      </c>
      <c r="AG132" s="1084"/>
      <c r="AH132" s="1084"/>
      <c r="AI132" s="1084"/>
      <c r="AJ132" s="1085"/>
      <c r="AK132" s="1086">
        <v>13.781463410000001</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492</v>
      </c>
      <c r="W133" s="1064"/>
      <c r="X133" s="1064"/>
      <c r="Y133" s="1064"/>
      <c r="Z133" s="1065"/>
      <c r="AA133" s="1066">
        <v>12.2</v>
      </c>
      <c r="AB133" s="1067"/>
      <c r="AC133" s="1067"/>
      <c r="AD133" s="1067"/>
      <c r="AE133" s="1068"/>
      <c r="AF133" s="1066">
        <v>12</v>
      </c>
      <c r="AG133" s="1067"/>
      <c r="AH133" s="1067"/>
      <c r="AI133" s="1067"/>
      <c r="AJ133" s="1068"/>
      <c r="AK133" s="1066">
        <v>12.2</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YaPASPXwIW/iDTMWZTDCW1KayQIWz7Q48UDWjGfLbVT8uB8560NqjVwcsDcyJqcun/FrXfi1yMn4x3ZvhS93Ew==" saltValue="B4kFhjFYojupKx5W+f8MI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493</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8s24vNGz0etJjW3ROB6orp7B6gSw2iMQmZmS2ZDLxYZiRiMljXeibRn3zOc1X/xILHrrcrkre68X8Al27dKiHA==" saltValue="Byai0Ue3eca6qD+ehJM2a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mkKB6KzNZbC7cessZ9gTM5NwJfgpIwfI0rIqq1cOCLQBOQSvZErtRRQaeO6MV5O/iU3K0wcuHBOTsvWLVWB1A==" saltValue="ocoD+0LJ0X2CNo6GrBxPU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494</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495</v>
      </c>
      <c r="AL6" s="260"/>
      <c r="AM6" s="260"/>
      <c r="AN6" s="260"/>
    </row>
    <row r="7" spans="1:46" ht="13.5" customHeight="1" x14ac:dyDescent="0.15">
      <c r="A7" s="259"/>
      <c r="AK7" s="262"/>
      <c r="AL7" s="263"/>
      <c r="AM7" s="263"/>
      <c r="AN7" s="264"/>
      <c r="AO7" s="1101" t="s">
        <v>496</v>
      </c>
      <c r="AP7" s="265"/>
      <c r="AQ7" s="266" t="s">
        <v>497</v>
      </c>
      <c r="AR7" s="267"/>
    </row>
    <row r="8" spans="1:46" x14ac:dyDescent="0.15">
      <c r="A8" s="259"/>
      <c r="AK8" s="268"/>
      <c r="AL8" s="269"/>
      <c r="AM8" s="269"/>
      <c r="AN8" s="270"/>
      <c r="AO8" s="1102"/>
      <c r="AP8" s="271" t="s">
        <v>498</v>
      </c>
      <c r="AQ8" s="272" t="s">
        <v>499</v>
      </c>
      <c r="AR8" s="273" t="s">
        <v>500</v>
      </c>
    </row>
    <row r="9" spans="1:46" x14ac:dyDescent="0.15">
      <c r="A9" s="259"/>
      <c r="AK9" s="1103" t="s">
        <v>501</v>
      </c>
      <c r="AL9" s="1104"/>
      <c r="AM9" s="1104"/>
      <c r="AN9" s="1105"/>
      <c r="AO9" s="274">
        <v>5343189</v>
      </c>
      <c r="AP9" s="274">
        <v>94783</v>
      </c>
      <c r="AQ9" s="275">
        <v>86855</v>
      </c>
      <c r="AR9" s="276">
        <v>9.1</v>
      </c>
    </row>
    <row r="10" spans="1:46" ht="13.5" customHeight="1" x14ac:dyDescent="0.15">
      <c r="A10" s="259"/>
      <c r="AK10" s="1103" t="s">
        <v>502</v>
      </c>
      <c r="AL10" s="1104"/>
      <c r="AM10" s="1104"/>
      <c r="AN10" s="1105"/>
      <c r="AO10" s="277">
        <v>53109</v>
      </c>
      <c r="AP10" s="277">
        <v>942</v>
      </c>
      <c r="AQ10" s="278">
        <v>6847</v>
      </c>
      <c r="AR10" s="279">
        <v>-86.2</v>
      </c>
    </row>
    <row r="11" spans="1:46" ht="13.5" customHeight="1" x14ac:dyDescent="0.15">
      <c r="A11" s="259"/>
      <c r="AK11" s="1103" t="s">
        <v>503</v>
      </c>
      <c r="AL11" s="1104"/>
      <c r="AM11" s="1104"/>
      <c r="AN11" s="1105"/>
      <c r="AO11" s="277" t="s">
        <v>504</v>
      </c>
      <c r="AP11" s="277" t="s">
        <v>504</v>
      </c>
      <c r="AQ11" s="278">
        <v>1522</v>
      </c>
      <c r="AR11" s="279" t="s">
        <v>504</v>
      </c>
    </row>
    <row r="12" spans="1:46" ht="13.5" customHeight="1" x14ac:dyDescent="0.15">
      <c r="A12" s="259"/>
      <c r="AK12" s="1103" t="s">
        <v>505</v>
      </c>
      <c r="AL12" s="1104"/>
      <c r="AM12" s="1104"/>
      <c r="AN12" s="1105"/>
      <c r="AO12" s="277" t="s">
        <v>504</v>
      </c>
      <c r="AP12" s="277" t="s">
        <v>504</v>
      </c>
      <c r="AQ12" s="278">
        <v>12</v>
      </c>
      <c r="AR12" s="279" t="s">
        <v>504</v>
      </c>
    </row>
    <row r="13" spans="1:46" ht="13.5" customHeight="1" x14ac:dyDescent="0.15">
      <c r="A13" s="259"/>
      <c r="AK13" s="1103" t="s">
        <v>506</v>
      </c>
      <c r="AL13" s="1104"/>
      <c r="AM13" s="1104"/>
      <c r="AN13" s="1105"/>
      <c r="AO13" s="277" t="s">
        <v>504</v>
      </c>
      <c r="AP13" s="277" t="s">
        <v>504</v>
      </c>
      <c r="AQ13" s="278">
        <v>3290</v>
      </c>
      <c r="AR13" s="279" t="s">
        <v>504</v>
      </c>
    </row>
    <row r="14" spans="1:46" ht="13.5" customHeight="1" x14ac:dyDescent="0.15">
      <c r="A14" s="259"/>
      <c r="AK14" s="1103" t="s">
        <v>507</v>
      </c>
      <c r="AL14" s="1104"/>
      <c r="AM14" s="1104"/>
      <c r="AN14" s="1105"/>
      <c r="AO14" s="277">
        <v>39188</v>
      </c>
      <c r="AP14" s="277">
        <v>695</v>
      </c>
      <c r="AQ14" s="278">
        <v>1835</v>
      </c>
      <c r="AR14" s="279">
        <v>-62.1</v>
      </c>
    </row>
    <row r="15" spans="1:46" ht="13.5" customHeight="1" x14ac:dyDescent="0.15">
      <c r="A15" s="259"/>
      <c r="AK15" s="1106" t="s">
        <v>508</v>
      </c>
      <c r="AL15" s="1107"/>
      <c r="AM15" s="1107"/>
      <c r="AN15" s="1108"/>
      <c r="AO15" s="277">
        <v>-755411</v>
      </c>
      <c r="AP15" s="277">
        <v>-13400</v>
      </c>
      <c r="AQ15" s="278">
        <v>-6144</v>
      </c>
      <c r="AR15" s="279">
        <v>118.1</v>
      </c>
    </row>
    <row r="16" spans="1:46" x14ac:dyDescent="0.15">
      <c r="A16" s="259"/>
      <c r="AK16" s="1106" t="s">
        <v>186</v>
      </c>
      <c r="AL16" s="1107"/>
      <c r="AM16" s="1107"/>
      <c r="AN16" s="1108"/>
      <c r="AO16" s="277">
        <v>4680075</v>
      </c>
      <c r="AP16" s="277">
        <v>83020</v>
      </c>
      <c r="AQ16" s="278">
        <v>94217</v>
      </c>
      <c r="AR16" s="279">
        <v>-11.9</v>
      </c>
    </row>
    <row r="17" spans="1:46" x14ac:dyDescent="0.15">
      <c r="A17" s="259"/>
    </row>
    <row r="18" spans="1:46" x14ac:dyDescent="0.15">
      <c r="A18" s="259"/>
      <c r="AQ18" s="280"/>
      <c r="AR18" s="280"/>
    </row>
    <row r="19" spans="1:46" x14ac:dyDescent="0.15">
      <c r="A19" s="259"/>
      <c r="AK19" s="255" t="s">
        <v>509</v>
      </c>
    </row>
    <row r="20" spans="1:46" x14ac:dyDescent="0.15">
      <c r="A20" s="259"/>
      <c r="AK20" s="281"/>
      <c r="AL20" s="282"/>
      <c r="AM20" s="282"/>
      <c r="AN20" s="283"/>
      <c r="AO20" s="284" t="s">
        <v>510</v>
      </c>
      <c r="AP20" s="285" t="s">
        <v>511</v>
      </c>
      <c r="AQ20" s="286" t="s">
        <v>512</v>
      </c>
      <c r="AR20" s="287"/>
    </row>
    <row r="21" spans="1:46" s="260" customFormat="1" x14ac:dyDescent="0.15">
      <c r="A21" s="288"/>
      <c r="AK21" s="1109" t="s">
        <v>513</v>
      </c>
      <c r="AL21" s="1110"/>
      <c r="AM21" s="1110"/>
      <c r="AN21" s="1111"/>
      <c r="AO21" s="289">
        <v>9.76</v>
      </c>
      <c r="AP21" s="290">
        <v>8.67</v>
      </c>
      <c r="AQ21" s="291">
        <v>1.0900000000000001</v>
      </c>
      <c r="AS21" s="292"/>
      <c r="AT21" s="288"/>
    </row>
    <row r="22" spans="1:46" s="260" customFormat="1" x14ac:dyDescent="0.15">
      <c r="A22" s="288"/>
      <c r="AK22" s="1109" t="s">
        <v>514</v>
      </c>
      <c r="AL22" s="1110"/>
      <c r="AM22" s="1110"/>
      <c r="AN22" s="1111"/>
      <c r="AO22" s="293">
        <v>98.7</v>
      </c>
      <c r="AP22" s="294">
        <v>97.8</v>
      </c>
      <c r="AQ22" s="295">
        <v>0.9</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515</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516</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517</v>
      </c>
      <c r="AL29" s="260"/>
      <c r="AM29" s="260"/>
      <c r="AN29" s="260"/>
      <c r="AS29" s="302"/>
    </row>
    <row r="30" spans="1:46" ht="13.5" customHeight="1" x14ac:dyDescent="0.15">
      <c r="A30" s="259"/>
      <c r="AK30" s="262"/>
      <c r="AL30" s="263"/>
      <c r="AM30" s="263"/>
      <c r="AN30" s="264"/>
      <c r="AO30" s="1101" t="s">
        <v>496</v>
      </c>
      <c r="AP30" s="265"/>
      <c r="AQ30" s="266" t="s">
        <v>497</v>
      </c>
      <c r="AR30" s="267"/>
    </row>
    <row r="31" spans="1:46" x14ac:dyDescent="0.15">
      <c r="A31" s="259"/>
      <c r="AK31" s="268"/>
      <c r="AL31" s="269"/>
      <c r="AM31" s="269"/>
      <c r="AN31" s="270"/>
      <c r="AO31" s="1102"/>
      <c r="AP31" s="271" t="s">
        <v>498</v>
      </c>
      <c r="AQ31" s="272" t="s">
        <v>499</v>
      </c>
      <c r="AR31" s="273" t="s">
        <v>500</v>
      </c>
    </row>
    <row r="32" spans="1:46" ht="27" customHeight="1" x14ac:dyDescent="0.15">
      <c r="A32" s="259"/>
      <c r="AK32" s="1117" t="s">
        <v>518</v>
      </c>
      <c r="AL32" s="1118"/>
      <c r="AM32" s="1118"/>
      <c r="AN32" s="1119"/>
      <c r="AO32" s="303">
        <v>3128082</v>
      </c>
      <c r="AP32" s="303">
        <v>55489</v>
      </c>
      <c r="AQ32" s="304">
        <v>62389</v>
      </c>
      <c r="AR32" s="305">
        <v>-11.1</v>
      </c>
    </row>
    <row r="33" spans="1:46" ht="13.5" customHeight="1" x14ac:dyDescent="0.15">
      <c r="A33" s="259"/>
      <c r="AK33" s="1117" t="s">
        <v>519</v>
      </c>
      <c r="AL33" s="1118"/>
      <c r="AM33" s="1118"/>
      <c r="AN33" s="1119"/>
      <c r="AO33" s="303" t="s">
        <v>504</v>
      </c>
      <c r="AP33" s="303" t="s">
        <v>504</v>
      </c>
      <c r="AQ33" s="304" t="s">
        <v>504</v>
      </c>
      <c r="AR33" s="305" t="s">
        <v>504</v>
      </c>
    </row>
    <row r="34" spans="1:46" ht="27" customHeight="1" x14ac:dyDescent="0.15">
      <c r="A34" s="259"/>
      <c r="AK34" s="1117" t="s">
        <v>520</v>
      </c>
      <c r="AL34" s="1118"/>
      <c r="AM34" s="1118"/>
      <c r="AN34" s="1119"/>
      <c r="AO34" s="303" t="s">
        <v>504</v>
      </c>
      <c r="AP34" s="303" t="s">
        <v>504</v>
      </c>
      <c r="AQ34" s="304">
        <v>3</v>
      </c>
      <c r="AR34" s="305" t="s">
        <v>504</v>
      </c>
    </row>
    <row r="35" spans="1:46" ht="27" customHeight="1" x14ac:dyDescent="0.15">
      <c r="A35" s="259"/>
      <c r="AK35" s="1117" t="s">
        <v>521</v>
      </c>
      <c r="AL35" s="1118"/>
      <c r="AM35" s="1118"/>
      <c r="AN35" s="1119"/>
      <c r="AO35" s="303">
        <v>825430</v>
      </c>
      <c r="AP35" s="303">
        <v>14642</v>
      </c>
      <c r="AQ35" s="304">
        <v>14672</v>
      </c>
      <c r="AR35" s="305">
        <v>-0.2</v>
      </c>
    </row>
    <row r="36" spans="1:46" ht="27" customHeight="1" x14ac:dyDescent="0.15">
      <c r="A36" s="259"/>
      <c r="AK36" s="1117" t="s">
        <v>522</v>
      </c>
      <c r="AL36" s="1118"/>
      <c r="AM36" s="1118"/>
      <c r="AN36" s="1119"/>
      <c r="AO36" s="303" t="s">
        <v>504</v>
      </c>
      <c r="AP36" s="303" t="s">
        <v>504</v>
      </c>
      <c r="AQ36" s="304">
        <v>1817</v>
      </c>
      <c r="AR36" s="305" t="s">
        <v>504</v>
      </c>
    </row>
    <row r="37" spans="1:46" ht="13.5" customHeight="1" x14ac:dyDescent="0.15">
      <c r="A37" s="259"/>
      <c r="AK37" s="1117" t="s">
        <v>523</v>
      </c>
      <c r="AL37" s="1118"/>
      <c r="AM37" s="1118"/>
      <c r="AN37" s="1119"/>
      <c r="AO37" s="303">
        <v>129931</v>
      </c>
      <c r="AP37" s="303">
        <v>2305</v>
      </c>
      <c r="AQ37" s="304">
        <v>585</v>
      </c>
      <c r="AR37" s="305">
        <v>294</v>
      </c>
    </row>
    <row r="38" spans="1:46" ht="27" customHeight="1" x14ac:dyDescent="0.15">
      <c r="A38" s="259"/>
      <c r="AK38" s="1120" t="s">
        <v>524</v>
      </c>
      <c r="AL38" s="1121"/>
      <c r="AM38" s="1121"/>
      <c r="AN38" s="1122"/>
      <c r="AO38" s="306">
        <v>110</v>
      </c>
      <c r="AP38" s="306">
        <v>2</v>
      </c>
      <c r="AQ38" s="307">
        <v>1</v>
      </c>
      <c r="AR38" s="295">
        <v>100</v>
      </c>
      <c r="AS38" s="302"/>
    </row>
    <row r="39" spans="1:46" x14ac:dyDescent="0.15">
      <c r="A39" s="259"/>
      <c r="AK39" s="1120" t="s">
        <v>525</v>
      </c>
      <c r="AL39" s="1121"/>
      <c r="AM39" s="1121"/>
      <c r="AN39" s="1122"/>
      <c r="AO39" s="303">
        <v>-426338</v>
      </c>
      <c r="AP39" s="303">
        <v>-7563</v>
      </c>
      <c r="AQ39" s="304">
        <v>-3091</v>
      </c>
      <c r="AR39" s="305">
        <v>144.69999999999999</v>
      </c>
      <c r="AS39" s="302"/>
    </row>
    <row r="40" spans="1:46" ht="27" customHeight="1" x14ac:dyDescent="0.15">
      <c r="A40" s="259"/>
      <c r="AK40" s="1117" t="s">
        <v>526</v>
      </c>
      <c r="AL40" s="1118"/>
      <c r="AM40" s="1118"/>
      <c r="AN40" s="1119"/>
      <c r="AO40" s="303">
        <v>-1868929</v>
      </c>
      <c r="AP40" s="303">
        <v>-33153</v>
      </c>
      <c r="AQ40" s="304">
        <v>-54269</v>
      </c>
      <c r="AR40" s="305">
        <v>-38.9</v>
      </c>
      <c r="AS40" s="302"/>
    </row>
    <row r="41" spans="1:46" x14ac:dyDescent="0.15">
      <c r="A41" s="259"/>
      <c r="AK41" s="1123" t="s">
        <v>298</v>
      </c>
      <c r="AL41" s="1124"/>
      <c r="AM41" s="1124"/>
      <c r="AN41" s="1125"/>
      <c r="AO41" s="303">
        <v>1788286</v>
      </c>
      <c r="AP41" s="303">
        <v>31722</v>
      </c>
      <c r="AQ41" s="304">
        <v>22106</v>
      </c>
      <c r="AR41" s="305">
        <v>43.5</v>
      </c>
      <c r="AS41" s="302"/>
    </row>
    <row r="42" spans="1:46" x14ac:dyDescent="0.15">
      <c r="A42" s="259"/>
      <c r="AK42" s="308" t="s">
        <v>527</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528</v>
      </c>
    </row>
    <row r="48" spans="1:46" x14ac:dyDescent="0.15">
      <c r="A48" s="259"/>
      <c r="AK48" s="313" t="s">
        <v>529</v>
      </c>
      <c r="AL48" s="313"/>
      <c r="AM48" s="313"/>
      <c r="AN48" s="313"/>
      <c r="AO48" s="313"/>
      <c r="AP48" s="313"/>
      <c r="AQ48" s="314"/>
      <c r="AR48" s="313"/>
    </row>
    <row r="49" spans="1:44" ht="13.5" customHeight="1" x14ac:dyDescent="0.15">
      <c r="A49" s="259"/>
      <c r="AK49" s="315"/>
      <c r="AL49" s="316"/>
      <c r="AM49" s="1112" t="s">
        <v>496</v>
      </c>
      <c r="AN49" s="1114" t="s">
        <v>530</v>
      </c>
      <c r="AO49" s="1115"/>
      <c r="AP49" s="1115"/>
      <c r="AQ49" s="1115"/>
      <c r="AR49" s="1116"/>
    </row>
    <row r="50" spans="1:44" x14ac:dyDescent="0.15">
      <c r="A50" s="259"/>
      <c r="AK50" s="317"/>
      <c r="AL50" s="318"/>
      <c r="AM50" s="1113"/>
      <c r="AN50" s="319" t="s">
        <v>531</v>
      </c>
      <c r="AO50" s="320" t="s">
        <v>532</v>
      </c>
      <c r="AP50" s="321" t="s">
        <v>533</v>
      </c>
      <c r="AQ50" s="322" t="s">
        <v>534</v>
      </c>
      <c r="AR50" s="323" t="s">
        <v>535</v>
      </c>
    </row>
    <row r="51" spans="1:44" x14ac:dyDescent="0.15">
      <c r="A51" s="259"/>
      <c r="AK51" s="315" t="s">
        <v>536</v>
      </c>
      <c r="AL51" s="316"/>
      <c r="AM51" s="324">
        <v>1607876</v>
      </c>
      <c r="AN51" s="325">
        <v>26066</v>
      </c>
      <c r="AO51" s="326">
        <v>-35.9</v>
      </c>
      <c r="AP51" s="327">
        <v>69185</v>
      </c>
      <c r="AQ51" s="328">
        <v>-2</v>
      </c>
      <c r="AR51" s="329">
        <v>-33.9</v>
      </c>
    </row>
    <row r="52" spans="1:44" x14ac:dyDescent="0.15">
      <c r="A52" s="259"/>
      <c r="AK52" s="330"/>
      <c r="AL52" s="331" t="s">
        <v>537</v>
      </c>
      <c r="AM52" s="332">
        <v>894475</v>
      </c>
      <c r="AN52" s="333">
        <v>14501</v>
      </c>
      <c r="AO52" s="334">
        <v>14.6</v>
      </c>
      <c r="AP52" s="335">
        <v>38519</v>
      </c>
      <c r="AQ52" s="336">
        <v>3</v>
      </c>
      <c r="AR52" s="337">
        <v>11.6</v>
      </c>
    </row>
    <row r="53" spans="1:44" x14ac:dyDescent="0.15">
      <c r="A53" s="259"/>
      <c r="AK53" s="315" t="s">
        <v>538</v>
      </c>
      <c r="AL53" s="316"/>
      <c r="AM53" s="324">
        <v>1662358</v>
      </c>
      <c r="AN53" s="325">
        <v>27556</v>
      </c>
      <c r="AO53" s="326">
        <v>5.7</v>
      </c>
      <c r="AP53" s="327">
        <v>70166</v>
      </c>
      <c r="AQ53" s="328">
        <v>1.4</v>
      </c>
      <c r="AR53" s="329">
        <v>4.3</v>
      </c>
    </row>
    <row r="54" spans="1:44" x14ac:dyDescent="0.15">
      <c r="A54" s="259"/>
      <c r="AK54" s="330"/>
      <c r="AL54" s="331" t="s">
        <v>537</v>
      </c>
      <c r="AM54" s="332">
        <v>531720</v>
      </c>
      <c r="AN54" s="333">
        <v>8814</v>
      </c>
      <c r="AO54" s="334">
        <v>-39.200000000000003</v>
      </c>
      <c r="AP54" s="335">
        <v>36115</v>
      </c>
      <c r="AQ54" s="336">
        <v>-6.2</v>
      </c>
      <c r="AR54" s="337">
        <v>-33</v>
      </c>
    </row>
    <row r="55" spans="1:44" x14ac:dyDescent="0.15">
      <c r="A55" s="259"/>
      <c r="AK55" s="315" t="s">
        <v>539</v>
      </c>
      <c r="AL55" s="316"/>
      <c r="AM55" s="324">
        <v>2272708</v>
      </c>
      <c r="AN55" s="325">
        <v>38449</v>
      </c>
      <c r="AO55" s="326">
        <v>39.5</v>
      </c>
      <c r="AP55" s="327">
        <v>70329</v>
      </c>
      <c r="AQ55" s="328">
        <v>0.2</v>
      </c>
      <c r="AR55" s="329">
        <v>39.299999999999997</v>
      </c>
    </row>
    <row r="56" spans="1:44" x14ac:dyDescent="0.15">
      <c r="A56" s="259"/>
      <c r="AK56" s="330"/>
      <c r="AL56" s="331" t="s">
        <v>537</v>
      </c>
      <c r="AM56" s="332">
        <v>1168747</v>
      </c>
      <c r="AN56" s="333">
        <v>19773</v>
      </c>
      <c r="AO56" s="334">
        <v>124.3</v>
      </c>
      <c r="AP56" s="335">
        <v>39403</v>
      </c>
      <c r="AQ56" s="336">
        <v>9.1</v>
      </c>
      <c r="AR56" s="337">
        <v>115.2</v>
      </c>
    </row>
    <row r="57" spans="1:44" x14ac:dyDescent="0.15">
      <c r="A57" s="259"/>
      <c r="AK57" s="315" t="s">
        <v>540</v>
      </c>
      <c r="AL57" s="316"/>
      <c r="AM57" s="324">
        <v>2131023</v>
      </c>
      <c r="AN57" s="325">
        <v>37004</v>
      </c>
      <c r="AO57" s="326">
        <v>-3.8</v>
      </c>
      <c r="AP57" s="327">
        <v>71871</v>
      </c>
      <c r="AQ57" s="328">
        <v>2.2000000000000002</v>
      </c>
      <c r="AR57" s="329">
        <v>-6</v>
      </c>
    </row>
    <row r="58" spans="1:44" x14ac:dyDescent="0.15">
      <c r="A58" s="259"/>
      <c r="AK58" s="330"/>
      <c r="AL58" s="331" t="s">
        <v>537</v>
      </c>
      <c r="AM58" s="332">
        <v>1267971</v>
      </c>
      <c r="AN58" s="333">
        <v>22018</v>
      </c>
      <c r="AO58" s="334">
        <v>11.4</v>
      </c>
      <c r="AP58" s="335">
        <v>38232</v>
      </c>
      <c r="AQ58" s="336">
        <v>-3</v>
      </c>
      <c r="AR58" s="337">
        <v>14.4</v>
      </c>
    </row>
    <row r="59" spans="1:44" x14ac:dyDescent="0.15">
      <c r="A59" s="259"/>
      <c r="AK59" s="315" t="s">
        <v>541</v>
      </c>
      <c r="AL59" s="316"/>
      <c r="AM59" s="324">
        <v>1666768</v>
      </c>
      <c r="AN59" s="325">
        <v>29567</v>
      </c>
      <c r="AO59" s="326">
        <v>-20.100000000000001</v>
      </c>
      <c r="AP59" s="327">
        <v>71807</v>
      </c>
      <c r="AQ59" s="328">
        <v>-0.1</v>
      </c>
      <c r="AR59" s="329">
        <v>-20</v>
      </c>
    </row>
    <row r="60" spans="1:44" x14ac:dyDescent="0.15">
      <c r="A60" s="259"/>
      <c r="AK60" s="330"/>
      <c r="AL60" s="331" t="s">
        <v>537</v>
      </c>
      <c r="AM60" s="332">
        <v>1011427</v>
      </c>
      <c r="AN60" s="333">
        <v>17942</v>
      </c>
      <c r="AO60" s="334">
        <v>-18.5</v>
      </c>
      <c r="AP60" s="335">
        <v>37333</v>
      </c>
      <c r="AQ60" s="336">
        <v>-2.4</v>
      </c>
      <c r="AR60" s="337">
        <v>-16.100000000000001</v>
      </c>
    </row>
    <row r="61" spans="1:44" x14ac:dyDescent="0.15">
      <c r="A61" s="259"/>
      <c r="AK61" s="315" t="s">
        <v>542</v>
      </c>
      <c r="AL61" s="338"/>
      <c r="AM61" s="324">
        <v>1868147</v>
      </c>
      <c r="AN61" s="325">
        <v>31728</v>
      </c>
      <c r="AO61" s="326">
        <v>-2.9</v>
      </c>
      <c r="AP61" s="327">
        <v>70672</v>
      </c>
      <c r="AQ61" s="339">
        <v>0.3</v>
      </c>
      <c r="AR61" s="329">
        <v>-3.2</v>
      </c>
    </row>
    <row r="62" spans="1:44" x14ac:dyDescent="0.15">
      <c r="A62" s="259"/>
      <c r="AK62" s="330"/>
      <c r="AL62" s="331" t="s">
        <v>537</v>
      </c>
      <c r="AM62" s="332">
        <v>974868</v>
      </c>
      <c r="AN62" s="333">
        <v>16610</v>
      </c>
      <c r="AO62" s="334">
        <v>18.5</v>
      </c>
      <c r="AP62" s="335">
        <v>37920</v>
      </c>
      <c r="AQ62" s="336">
        <v>0.1</v>
      </c>
      <c r="AR62" s="337">
        <v>18.399999999999999</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0ie8LX0Mw87+Q9fPHQJQG4IY+JLFdpCHkDkqJ5SuLSApZYWbrsS3LTldONRId9k+txuSwGc4YCKe1Jza7czsHw==" saltValue="gCYu588vQQtqVwqOh6gOp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544</v>
      </c>
    </row>
    <row r="121" spans="125:125" ht="13.5" hidden="1" customHeight="1" x14ac:dyDescent="0.15">
      <c r="DU121" s="253"/>
    </row>
  </sheetData>
  <sheetProtection algorithmName="SHA-512" hashValue="HrNXXyWikeKa/KFR/D9uumuNVT+LOR/Vic9o82AyuhbiR8lHqTkiuvUb8wuigStonxBnallbjubAigWUTmiN4A==" saltValue="eI1pnNk62P8lvXkdGy8lI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545</v>
      </c>
    </row>
  </sheetData>
  <sheetProtection algorithmName="SHA-512" hashValue="FeT7V2MRgibAo10nu61X0RMEPLRgZ/lkNCbFcZC4IH3152MmNIYBRZeiPTfLHMWmAfLkx8fdHwRSR/axhIvheQ==" saltValue="AMdp6jTx2xHTHV2aOfQdM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126" t="s">
        <v>3</v>
      </c>
      <c r="D47" s="1126"/>
      <c r="E47" s="1127"/>
      <c r="F47" s="11">
        <v>1.46</v>
      </c>
      <c r="G47" s="12">
        <v>1.52</v>
      </c>
      <c r="H47" s="12">
        <v>2.57</v>
      </c>
      <c r="I47" s="12">
        <v>7.85</v>
      </c>
      <c r="J47" s="13">
        <v>12.27</v>
      </c>
    </row>
    <row r="48" spans="2:10" ht="57.75" customHeight="1" x14ac:dyDescent="0.15">
      <c r="B48" s="14"/>
      <c r="C48" s="1128" t="s">
        <v>4</v>
      </c>
      <c r="D48" s="1128"/>
      <c r="E48" s="1129"/>
      <c r="F48" s="15">
        <v>1.42</v>
      </c>
      <c r="G48" s="16">
        <v>2.14</v>
      </c>
      <c r="H48" s="16">
        <v>4.7300000000000004</v>
      </c>
      <c r="I48" s="16">
        <v>7.98</v>
      </c>
      <c r="J48" s="17">
        <v>6.86</v>
      </c>
    </row>
    <row r="49" spans="2:10" ht="57.75" customHeight="1" thickBot="1" x14ac:dyDescent="0.2">
      <c r="B49" s="18"/>
      <c r="C49" s="1130" t="s">
        <v>5</v>
      </c>
      <c r="D49" s="1130"/>
      <c r="E49" s="1131"/>
      <c r="F49" s="19" t="s">
        <v>551</v>
      </c>
      <c r="G49" s="20">
        <v>0</v>
      </c>
      <c r="H49" s="20">
        <v>2.63</v>
      </c>
      <c r="I49" s="20">
        <v>6.18</v>
      </c>
      <c r="J49" s="21" t="s">
        <v>552</v>
      </c>
    </row>
    <row r="50" spans="2:10" x14ac:dyDescent="0.15"/>
  </sheetData>
  <sheetProtection algorithmName="SHA-512" hashValue="Llgu0c5DH3p3d0xctt/rHfqdLgANIUtwGZCxOO8hkp8oTXto7LosfkA4Gs8Kbx3ooEXCZ8Q43VSD6+2tsLtz5g==" saltValue="e9aJSgYENrNl5yuvj2+Am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